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6915" activeTab="0"/>
  </bookViews>
  <sheets>
    <sheet name="Evaluación PT 2018" sheetId="1" r:id="rId1"/>
    <sheet name="Resumen de resultados" sheetId="2" r:id="rId2"/>
    <sheet name="Hoja1" sheetId="3" state="hidden" r:id="rId3"/>
  </sheets>
  <externalReferences>
    <externalReference r:id="rId6"/>
    <externalReference r:id="rId7"/>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fullCalcOnLoad="1"/>
</workbook>
</file>

<file path=xl/sharedStrings.xml><?xml version="1.0" encoding="utf-8"?>
<sst xmlns="http://schemas.openxmlformats.org/spreadsheetml/2006/main" count="245" uniqueCount="185">
  <si>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</si>
  <si>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</si>
  <si>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</si>
  <si>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</si>
  <si>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</si>
  <si>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</si>
  <si>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</si>
  <si>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</si>
  <si>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</si>
  <si>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</si>
  <si>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</si>
  <si>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</si>
  <si>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</si>
  <si>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</si>
  <si>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</si>
  <si>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</si>
  <si>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</si>
  <si>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</si>
  <si>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</si>
  <si>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</si>
  <si>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</si>
  <si>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</si>
  <si>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</si>
  <si>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</si>
  <si>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</si>
  <si>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</si>
  <si>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</si>
  <si>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</si>
  <si>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</si>
  <si>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</si>
  <si>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</si>
  <si>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</si>
  <si>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</si>
  <si>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</si>
  <si>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</si>
  <si>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</si>
  <si>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</si>
  <si>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</si>
  <si>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</si>
  <si>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</si>
  <si>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</si>
  <si>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</si>
  <si>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</si>
  <si>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</si>
  <si>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</si>
  <si>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</si>
  <si>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</si>
  <si>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</si>
  <si>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</si>
  <si>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</si>
  <si>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indexed="8"/>
        <rFont val="Times New Roman"/>
        <family val="1"/>
      </rPr>
      <t xml:space="preserve">      </t>
    </r>
    <r>
      <rPr>
        <sz val="14"/>
        <color indexed="8"/>
        <rFont val="Calibri"/>
        <family val="2"/>
      </rPr>
      <t>Gestionar la firma de los funcionarios nombrados por decreto; si aplica.</t>
    </r>
  </si>
  <si>
    <r>
      <t>b)</t>
    </r>
    <r>
      <rPr>
        <sz val="14"/>
        <color indexed="8"/>
        <rFont val="Times New Roman"/>
        <family val="1"/>
      </rPr>
      <t xml:space="preserve">      </t>
    </r>
    <r>
      <rPr>
        <sz val="14"/>
        <color indexed="8"/>
        <rFont val="Calibri"/>
        <family val="2"/>
      </rPr>
      <t>Promover el contenido de las pautas éticas entre los funcionarios firmantes.</t>
    </r>
  </si>
  <si>
    <r>
      <t>c) Evaluar la gestión de los firmantes en base al contenido de los códigos de pautas éticas</t>
    </r>
    <r>
      <rPr>
        <b/>
        <sz val="14"/>
        <color indexed="10"/>
        <rFont val="Calibri"/>
        <family val="2"/>
      </rPr>
      <t xml:space="preserve">  </t>
    </r>
  </si>
  <si>
    <t>c) Distribución y promoción de su contenido entre los servidores públicos de la institución.</t>
  </si>
  <si>
    <r>
      <t xml:space="preserve">d) </t>
    </r>
    <r>
      <rPr>
        <sz val="14"/>
        <color indexed="8"/>
        <rFont val="Times New Roman"/>
        <family val="1"/>
      </rPr>
      <t> </t>
    </r>
    <r>
      <rPr>
        <sz val="14"/>
        <color indexed="8"/>
        <rFont val="Calibri"/>
        <family val="2"/>
      </rPr>
      <t>Sensibilizar al personal sobre la filosofía institucional, misión, visión y valores institucionales.</t>
    </r>
  </si>
  <si>
    <r>
      <t>b)</t>
    </r>
    <r>
      <rPr>
        <sz val="14"/>
        <color indexed="8"/>
        <rFont val="Times New Roman"/>
        <family val="1"/>
      </rPr>
      <t> </t>
    </r>
    <r>
      <rPr>
        <sz val="14"/>
        <color indexed="8"/>
        <rFont val="Calibri"/>
        <family val="2"/>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</si>
  <si>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</si>
  <si>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</si>
  <si>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</si>
  <si>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</si>
  <si>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</si>
  <si>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</si>
  <si>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</si>
  <si>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</si>
  <si>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</si>
  <si>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Leyenda ponderacion</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</si>
  <si>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</si>
  <si>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</si>
  <si>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</si>
  <si>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</si>
  <si>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</si>
  <si>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</si>
  <si>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</si>
  <si>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</si>
  <si>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</si>
  <si>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</si>
  <si>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</si>
  <si>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</si>
  <si>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</si>
  <si>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</si>
  <si>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</si>
  <si>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</si>
  <si>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</si>
  <si>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</si>
  <si>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</si>
  <si>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</si>
  <si>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</si>
  <si>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</si>
  <si>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</si>
  <si>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</si>
  <si>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</si>
  <si>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</si>
  <si>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</si>
  <si>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</si>
  <si>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</si>
  <si>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</si>
  <si>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</si>
  <si>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</si>
  <si>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</si>
  <si>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</si>
  <si>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</si>
  <si>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</si>
  <si>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</si>
  <si>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</si>
  <si>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</si>
  <si>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</si>
  <si>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</si>
  <si>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</si>
  <si>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</si>
  <si>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</si>
  <si>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</si>
  <si>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</si>
  <si>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</si>
  <si>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</si>
  <si>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</si>
  <si>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</si>
  <si>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</si>
  <si>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</si>
  <si>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T1/T2/T3/T4</t>
  </si>
  <si>
    <t>T2/T3</t>
  </si>
  <si>
    <t xml:space="preserve">T1 </t>
  </si>
  <si>
    <t>T2/T3/T4</t>
  </si>
  <si>
    <t>T1/T3</t>
  </si>
  <si>
    <t>T1</t>
  </si>
  <si>
    <t>T2/T4</t>
  </si>
  <si>
    <t>T3</t>
  </si>
  <si>
    <t>T1/T4</t>
  </si>
  <si>
    <t>T4</t>
  </si>
  <si>
    <t>T3/T4</t>
  </si>
  <si>
    <t>Institución: Ministerio de Industria, Comercio y MIPYMES (MICM)</t>
  </si>
  <si>
    <t>Fecha de recepción del plan de Trabajo: 15/12/2017</t>
  </si>
  <si>
    <t>Cantidad de Servidores en la institución: 940</t>
  </si>
  <si>
    <r>
      <t xml:space="preserve">Tecnico Evaluador: </t>
    </r>
    <r>
      <rPr>
        <b/>
        <sz val="14"/>
        <color indexed="18"/>
        <rFont val="Arial"/>
        <family val="2"/>
      </rPr>
      <t>Nelson Pérez Ubiera</t>
    </r>
  </si>
  <si>
    <t>Se habilitó en nuestra Intranet un espacio donde realizar las denuncias y se informó que otro medio es la comunicación escrita.</t>
  </si>
  <si>
    <t>Solo faltaban 4 funcionarios por firmar los mismos, entre ellos el Ministro. Hicimos un pequeño acto donde firmaron el Código de Pautas Éticas.</t>
  </si>
  <si>
    <t>Enviamos una comunicación al Ministro y un correo a los demas sujetos obligados indicandoles que deben seguir trabajando apegados a las pautas establecidas en dicho Código.</t>
  </si>
  <si>
    <t>Excelente promoción, envíen ese correo de manera recordatoria durante los próximos trimestres para obtener la calificación completa de esta acción.</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</si>
  <si>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</si>
  <si>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</si>
  <si>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</si>
  <si>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</si>
  <si>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</si>
  <si>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</si>
  <si>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</si>
  <si>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</si>
  <si>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</si>
  <si>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</si>
  <si>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</si>
  <si>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</si>
  <si>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</si>
  <si>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</si>
  <si>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</si>
  <si>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</si>
  <si>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</si>
  <si>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</si>
  <si>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</si>
  <si>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La CEP decidió hacer un recorrido por diferentes departamentos y socializar sobre temas como Ética y Valores, Conflictos de Interés, Libre Acceso a la Información, Vías de Denuncias y Vías de Consultas. Con esto logramos despertar más el interés de nuestros colaboradores sobre la Ética.</t>
  </si>
  <si>
    <t>Informe realizado por la CEP.</t>
  </si>
  <si>
    <r>
      <t xml:space="preserve">Me gustó mucho la promoción, deberán realizar un recordatorio al final del </t>
    </r>
    <r>
      <rPr>
        <b/>
        <sz val="14"/>
        <rFont val="Arial"/>
        <family val="2"/>
      </rPr>
      <t>T3</t>
    </r>
    <r>
      <rPr>
        <sz val="14"/>
        <rFont val="Arial"/>
        <family val="2"/>
      </rPr>
      <t xml:space="preserve"> para los que no hayan presentado aún. Muy buen trabajo.</t>
    </r>
  </si>
  <si>
    <t>La CEP mantiene a traves de su plataforma de INTRANET una vía donde los servidores públicos pueden solicitar asesorías.</t>
  </si>
  <si>
    <t>Realizamos el informe correspondiente al T4 en el cual nos acogimos a las recomendaciones que la DIGEIG le hizo a la RAI y motivamos a la misma a seguir trabajando para lograr los objetivos de dicha oficina.</t>
  </si>
  <si>
    <t>Hasta el momento la CEP no ha recibido ningun caso de conflictos de interes.</t>
  </si>
  <si>
    <t>La CEP realizó el informe correspondiente el cual enviamos en este período de evaluación para que sea constatado.</t>
  </si>
  <si>
    <t>La CEP realizó las actas de reuniones correspondientes el cual enviamos en este período de evaluación para que sea constatado.</t>
  </si>
  <si>
    <t>Estamos a la espera del instructivo correspondiente.</t>
  </si>
  <si>
    <t>En el T3 se realizó una encuesta virtual donde 50 servidores públicos llenaron dicha encuesta.</t>
  </si>
  <si>
    <t>En el T3, en combinación con la dirección de comunicaciones, en el MICM se estuvo promoviendo la Misión, Visión y valores institucionales, tambien el valor de la solidaridad en el día Internacional de la Solidaridad. Por otra parte, realizamos la charla Ética, Conflictos de Interes y Acceso a la Información. en la misma, en la parte de Conflictos de Interes, nos acompañó la Licda. Teodora Castro.</t>
  </si>
  <si>
    <t>Enviamos un correo masivo a todos los colaboradores del MICM a fin de instruirlos y hacer de su conocimiento que disponen de estos medios.</t>
  </si>
  <si>
    <t>En el T3 realizamos la charla: Ética, Conflictos de Interes y Acceso a la Información.</t>
  </si>
  <si>
    <t>En fecha 14 de agosto solicitamos al Consultor Jurídico el acompañamiento para trabajar en dicha actualización. Hemos sostenido varias reuniones con el abogado redactor que fue asignado por el consultor Jurídico y todavía se está trabajando en la actualización del mismo.</t>
  </si>
  <si>
    <t>En el T3 realizamos la charla Ética, Conflictos de Interes y Acceso a la Información. en la misma, en la parte de Conflictos de Interes, nos acompañó la Licda. Teodora Castro.</t>
  </si>
  <si>
    <t>Estamos a la espera de la validación del Plan de Trabajo 2019.</t>
  </si>
  <si>
    <t>La CEP participó del Seminario de Integridad Gubernamental y Conflictos de Intereses en fecha 29 de agosto del 2018.</t>
  </si>
  <si>
    <t>Notificamos por esta vía a la DIGEIG de la denuncia realizada al señor Calletano Rodríguez, encargado del departamento de Deportes sobre el manejo de la caja chica de su departamento. Procedimos a solicitar un informe a la Dirección Financiera. En la misma se notificó a la CEP el informe levantado por la Dirección de Control Interno, a lo que procedimos a acoger las sugerencias dadas por esa dirección y exhortamos a trabajar de la mano en los tiempos venideros.</t>
  </si>
  <si>
    <t>Les coloqué solo un punto por la gestión, deben enviar el códig en cuanto lo tengan listo</t>
  </si>
  <si>
    <t>Pudieron haber distribuido el que ya tenían</t>
  </si>
  <si>
    <t>Buenas minutas. Les bajé un punto por haber enviado las minutas del T3 en el T4.</t>
  </si>
  <si>
    <r>
      <t xml:space="preserve">T1: Realizar esta segunda sensibilización para final de año. Deben colocar el nombre de la actividad a sensibilizar en la lista de registro. </t>
    </r>
    <r>
      <rPr>
        <sz val="14"/>
        <color indexed="60"/>
        <rFont val="Arial"/>
        <family val="2"/>
      </rPr>
      <t xml:space="preserve">T4: les bajé un punto en esta actividad por no colocar el nombre de la actividad en la lista de asistencia tal como les había indicado, por favor mandarme la información que socializaron de este tema </t>
    </r>
  </si>
  <si>
    <r>
      <t xml:space="preserve">Por favor administrar y mantener actualizado un cuadro control de recepción de denuncias hasta tanto lleguen los definitivos. Recomiendo además que el buzón de denuncias lleve el conmbre de ´´comisión de ética´´. </t>
    </r>
    <r>
      <rPr>
        <sz val="14"/>
        <color indexed="60"/>
        <rFont val="Calibri"/>
        <family val="2"/>
      </rPr>
      <t>T4: Por favor mandarme fotos del buzón</t>
    </r>
  </si>
  <si>
    <t>T2: Deben realizar estos informes con los criterios que establece la DIGEIG, recomiendo que se pongan en contacto con la Licda. Yaritza Pérez y que pueda suministrarle el modelo correcto de este informe.</t>
  </si>
  <si>
    <t>Puntos otorgados por la DIGEIG. Quedarán pendientes para el 2019 con el protocolo que vallamos a implementar</t>
  </si>
  <si>
    <t>CONFIRMARME SI TIENEN EL PLAN DE TRABAJO 2019 VALIDADO POR YARITZA PÉREZ, MANDARME CAPTURA DE PANTALLA O ALGO QUE ME PERMITA IDENTIFICAR ESTA INFORMACIÓN</t>
  </si>
  <si>
    <t>Actividad no realizada</t>
  </si>
  <si>
    <t>Deben remitir este informe al dpto. de RRHH. Podrán obtener la totalidad de estos puntos si me envían escaneado el acuse de recibo de ese deparetamento.</t>
  </si>
  <si>
    <t>Deben remitir este informe al dpto. administrativo o de compras. Podrán obtener la totalidad de estos puntos si me envían escaneado el acuse de recibo de ese deparetamento.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</si>
</sst>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 &quot;-&quot;??_);_(@_)"/>
    <numFmt numFmtId="181" formatCode="[$-C0A]mmmm\-yy;@"/>
    <numFmt numFmtId="182" formatCode="[$-C0A]d\-mmm\-yyyy;@"/>
    <numFmt numFmtId="183" formatCode="[$-1C0A]dddd\,\ d\ &quot;de&quot;\ mmmm\ &quot;de&quot;\ yyyy"/>
  </numFmts>
  <fonts count="93">
    <font>
      <sz val="11"/>
      <color theme="1"/>
      <name val="Calibri"/>
      <family val="2"/>
    </font>
    <font>
      <sz val="11"/>
      <color indexed="8"/>
      <name val="Calibri"/>
      <family val="2"/>
    </font>
    <font>
      <b/>
      <sz val="12"/>
      <name val="Arial"/>
      <family val="2"/>
    </font>
    <font>
      <sz val="10"/>
      <name val="Arial"/>
      <family val="2"/>
    </font>
    <font>
      <b/>
      <sz val="18"/>
      <name val="Arial"/>
      <family val="2"/>
    </font>
    <font>
      <b/>
      <sz val="14"/>
      <name val="Arial"/>
      <family val="2"/>
    </font>
    <font>
      <b/>
      <sz val="16"/>
      <name val="Arial"/>
      <family val="2"/>
    </font>
    <font>
      <sz val="10"/>
      <color indexed="8"/>
      <name val="Arial"/>
      <family val="2"/>
    </font>
    <font>
      <sz val="18"/>
      <name val="Arial"/>
      <family val="2"/>
    </font>
    <font>
      <b/>
      <sz val="20"/>
      <name val="Arial"/>
      <family val="2"/>
    </font>
    <font>
      <b/>
      <sz val="22"/>
      <name val="Arial"/>
      <family val="2"/>
    </font>
    <font>
      <i/>
      <sz val="10"/>
      <name val="Arial"/>
      <family val="2"/>
    </font>
    <font>
      <sz val="14"/>
      <color indexed="8"/>
      <name val="Calibri"/>
      <family val="2"/>
    </font>
    <font>
      <sz val="14"/>
      <name val="Arial"/>
      <family val="2"/>
    </font>
    <font>
      <sz val="14"/>
      <color indexed="8"/>
      <name val="Times New Roman"/>
      <family val="1"/>
    </font>
    <font>
      <b/>
      <sz val="14"/>
      <color indexed="10"/>
      <name val="Calibri"/>
      <family val="2"/>
    </font>
    <font>
      <b/>
      <sz val="14"/>
      <color indexed="18"/>
      <name val="Arial"/>
      <family val="2"/>
    </font>
    <font>
      <b/>
      <sz val="10"/>
      <name val="Arial"/>
      <family val="2"/>
    </font>
    <font>
      <sz val="14"/>
      <color indexed="60"/>
      <name val="Arial"/>
      <family val="2"/>
    </font>
    <font>
      <sz val="14"/>
      <color indexed="6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8"/>
      <color indexed="8"/>
      <name val="Arial"/>
      <family val="2"/>
    </font>
    <font>
      <b/>
      <sz val="18"/>
      <color indexed="8"/>
      <name val="Arial"/>
      <family val="2"/>
    </font>
    <font>
      <b/>
      <sz val="14"/>
      <color indexed="8"/>
      <name val="Arial"/>
      <family val="2"/>
    </font>
    <font>
      <b/>
      <sz val="16"/>
      <color indexed="8"/>
      <name val="Arial"/>
      <family val="2"/>
    </font>
    <font>
      <sz val="18"/>
      <color indexed="10"/>
      <name val="Arial"/>
      <family val="2"/>
    </font>
    <font>
      <b/>
      <sz val="16"/>
      <name val="Calibri"/>
      <family val="2"/>
    </font>
    <font>
      <b/>
      <sz val="12"/>
      <color indexed="9"/>
      <name val="Arial"/>
      <family val="2"/>
    </font>
    <font>
      <sz val="14"/>
      <color indexed="55"/>
      <name val="Arial"/>
      <family val="2"/>
    </font>
    <font>
      <sz val="14"/>
      <color indexed="8"/>
      <name val="Arial"/>
      <family val="2"/>
    </font>
    <font>
      <sz val="14"/>
      <color indexed="10"/>
      <name val="Arial"/>
      <family val="2"/>
    </font>
    <font>
      <b/>
      <sz val="14"/>
      <color indexed="8"/>
      <name val="Calibri"/>
      <family val="2"/>
    </font>
    <font>
      <sz val="14"/>
      <color indexed="55"/>
      <name val="Calibri"/>
      <family val="2"/>
    </font>
    <font>
      <sz val="14"/>
      <name val="Calibri"/>
      <family val="2"/>
    </font>
    <font>
      <b/>
      <sz val="14"/>
      <color indexed="10"/>
      <name val="Arial"/>
      <family val="2"/>
    </font>
    <font>
      <b/>
      <sz val="14"/>
      <color indexed="60"/>
      <name val="Arial"/>
      <family val="2"/>
    </font>
    <font>
      <b/>
      <sz val="14"/>
      <color indexed="9"/>
      <name val="Arial"/>
      <family val="2"/>
    </font>
    <font>
      <sz val="11"/>
      <name val="Calibri"/>
      <family val="2"/>
    </font>
    <font>
      <b/>
      <sz val="18"/>
      <color indexed="10"/>
      <name val="Arial"/>
      <family val="2"/>
    </font>
    <font>
      <b/>
      <sz val="16"/>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rgb="FF000000"/>
      <name val="Arial"/>
      <family val="2"/>
    </font>
    <font>
      <sz val="11"/>
      <color rgb="FF9C0006"/>
      <name val="Calibri"/>
      <family val="2"/>
    </font>
    <font>
      <sz val="11"/>
      <color theme="1"/>
      <name val="Arial"/>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8"/>
      <color theme="1"/>
      <name val="Arial"/>
      <family val="2"/>
    </font>
    <font>
      <b/>
      <sz val="18"/>
      <color theme="1"/>
      <name val="Arial"/>
      <family val="2"/>
    </font>
    <font>
      <b/>
      <sz val="14"/>
      <color theme="1"/>
      <name val="Arial"/>
      <family val="2"/>
    </font>
    <font>
      <b/>
      <sz val="16"/>
      <color theme="1"/>
      <name val="Arial"/>
      <family val="2"/>
    </font>
    <font>
      <sz val="18"/>
      <color rgb="FFFF0000"/>
      <name val="Arial"/>
      <family val="2"/>
    </font>
    <font>
      <b/>
      <sz val="12"/>
      <color theme="0"/>
      <name val="Arial"/>
      <family val="2"/>
    </font>
    <font>
      <sz val="14"/>
      <color theme="1"/>
      <name val="Calibri"/>
      <family val="2"/>
    </font>
    <font>
      <sz val="14"/>
      <color theme="0" tint="-0.24997000396251678"/>
      <name val="Arial"/>
      <family val="2"/>
    </font>
    <font>
      <sz val="14"/>
      <color theme="1"/>
      <name val="Arial"/>
      <family val="2"/>
    </font>
    <font>
      <sz val="14"/>
      <color rgb="FFFF0000"/>
      <name val="Arial"/>
      <family val="2"/>
    </font>
    <font>
      <b/>
      <sz val="14"/>
      <color rgb="FF000000"/>
      <name val="Calibri"/>
      <family val="2"/>
    </font>
    <font>
      <sz val="14"/>
      <color theme="0" tint="-0.24997000396251678"/>
      <name val="Calibri"/>
      <family val="2"/>
    </font>
    <font>
      <b/>
      <sz val="14"/>
      <color rgb="FFFF0000"/>
      <name val="Arial"/>
      <family val="2"/>
    </font>
    <font>
      <b/>
      <sz val="14"/>
      <color rgb="FFC00000"/>
      <name val="Arial"/>
      <family val="2"/>
    </font>
    <font>
      <b/>
      <sz val="18"/>
      <color rgb="FFFF0000"/>
      <name val="Arial"/>
      <family val="2"/>
    </font>
    <font>
      <b/>
      <sz val="14"/>
      <color theme="0"/>
      <name val="Arial"/>
      <family val="2"/>
    </font>
    <font>
      <b/>
      <sz val="16"/>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E8F5F8"/>
        <bgColor indexed="64"/>
      </patternFill>
    </fill>
    <fill>
      <patternFill patternType="solid">
        <fgColor rgb="FFFEF9F4"/>
        <bgColor indexed="64"/>
      </patternFill>
    </fill>
    <fill>
      <patternFill patternType="solid">
        <fgColor rgb="FFFFC000"/>
        <bgColor indexed="64"/>
      </patternFill>
    </fill>
    <fill>
      <patternFill patternType="solid">
        <fgColor theme="3" tint="0.5999900102615356"/>
        <bgColor indexed="64"/>
      </patternFill>
    </fill>
    <fill>
      <patternFill patternType="solid">
        <fgColor theme="8" tint="-0.4999699890613556"/>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medium"/>
    </border>
    <border>
      <left style="thin"/>
      <right/>
      <top/>
      <bottom style="dotted">
        <color theme="0" tint="-0.4999699890613556"/>
      </bottom>
    </border>
    <border>
      <left style="thin"/>
      <right/>
      <top style="dotted">
        <color theme="0" tint="-0.4999699890613556"/>
      </top>
      <bottom style="dotted">
        <color theme="0" tint="-0.4999699890613556"/>
      </bottom>
    </border>
    <border>
      <left style="thin"/>
      <right style="thin"/>
      <top style="dotted">
        <color theme="0" tint="-0.4999699890613556"/>
      </top>
      <bottom style="dotted">
        <color theme="0" tint="-0.4999699890613556"/>
      </bottom>
    </border>
    <border>
      <left style="thin"/>
      <right style="thin"/>
      <top/>
      <bottom style="dotted">
        <color theme="0" tint="-0.4999699890613556"/>
      </bottom>
    </border>
    <border>
      <left style="thin"/>
      <right style="thin"/>
      <top style="medium"/>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right/>
      <top style="thin"/>
      <bottom style="medium"/>
    </border>
    <border>
      <left style="thin"/>
      <right/>
      <top/>
      <bottom style="medium"/>
    </border>
    <border>
      <left style="thin"/>
      <right style="thin"/>
      <top style="thin">
        <color theme="0"/>
      </top>
      <bottom style="thin">
        <color theme="0"/>
      </botto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top style="medium"/>
      <bottom/>
    </border>
    <border>
      <left style="thin">
        <color rgb="FF000000"/>
      </left>
      <right/>
      <top/>
      <bottom style="medium"/>
    </border>
    <border>
      <left style="thin"/>
      <right/>
      <top style="medium"/>
      <bottom/>
    </border>
    <border>
      <left style="thin"/>
      <right style="thin"/>
      <top style="medium"/>
      <bottom style="thin">
        <color theme="0"/>
      </bottom>
    </border>
    <border>
      <left/>
      <right style="thin"/>
      <top style="dotted">
        <color theme="0" tint="-0.4999699890613556"/>
      </top>
      <bottom style="medium"/>
    </border>
    <border>
      <left/>
      <right style="thin"/>
      <top style="medium"/>
      <bottom style="medium"/>
    </border>
    <border>
      <left style="thin"/>
      <right/>
      <top style="medium"/>
      <bottom style="medium"/>
    </border>
    <border>
      <left style="thin"/>
      <right style="thin"/>
      <top/>
      <bottom style="dotted"/>
    </border>
    <border>
      <left style="thin"/>
      <right style="medium"/>
      <top style="medium"/>
      <bottom/>
    </border>
    <border>
      <left style="medium"/>
      <right style="thin"/>
      <top style="medium"/>
      <bottom/>
    </border>
    <border>
      <left style="thin"/>
      <right style="medium"/>
      <top/>
      <bottom style="medium"/>
    </border>
    <border>
      <left style="medium"/>
      <right style="thin"/>
      <top/>
      <bottom style="medium"/>
    </border>
    <border>
      <left/>
      <right style="medium"/>
      <top style="medium"/>
      <bottom/>
    </border>
    <border>
      <left/>
      <right style="medium"/>
      <top/>
      <bottom style="medium"/>
    </border>
    <border>
      <left style="thin"/>
      <right/>
      <top/>
      <bottom style="dotted"/>
    </border>
    <border>
      <left style="thin"/>
      <right style="medium"/>
      <top/>
      <bottom style="dotted"/>
    </border>
    <border>
      <left style="medium"/>
      <right style="thin"/>
      <top/>
      <bottom style="dotted"/>
    </border>
    <border>
      <left/>
      <right style="medium"/>
      <top/>
      <bottom style="dotted"/>
    </border>
    <border>
      <left style="thin"/>
      <right/>
      <top style="dotted"/>
      <bottom style="dotted"/>
    </border>
    <border>
      <left style="thin"/>
      <right style="thin"/>
      <top style="dotted"/>
      <bottom style="dotted"/>
    </border>
    <border>
      <left/>
      <right style="medium"/>
      <top style="dotted"/>
      <bottom style="dotted"/>
    </border>
    <border>
      <left style="thin"/>
      <right style="thin"/>
      <top/>
      <bottom style="hair"/>
    </border>
    <border>
      <left style="medium"/>
      <right style="thin"/>
      <top style="dotted"/>
      <bottom style="dotted"/>
    </border>
    <border>
      <left style="thin"/>
      <right style="medium"/>
      <top/>
      <bottom/>
    </border>
    <border>
      <left/>
      <right style="thin"/>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medium"/>
      <right style="thin"/>
      <top style="thin"/>
      <bottom style="thin"/>
    </border>
    <border>
      <left style="thin"/>
      <right/>
      <top style="thin"/>
      <bottom style="thin"/>
    </border>
    <border>
      <left/>
      <right style="thin"/>
      <top style="thin"/>
      <bottom style="thin"/>
    </border>
    <border>
      <left/>
      <right style="medium"/>
      <top style="thin"/>
      <bottom style="medium"/>
    </border>
    <border>
      <left style="thin"/>
      <right style="medium"/>
      <top style="dotted"/>
      <bottom style="dotted"/>
    </border>
    <border>
      <left/>
      <right/>
      <top/>
      <bottom style="medium"/>
    </border>
    <border>
      <left style="thin"/>
      <right style="thin"/>
      <top style="dotted"/>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right style="thin"/>
      <top style="medium"/>
      <botto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thin"/>
      <top style="medium"/>
      <bottom style="thin"/>
    </border>
    <border>
      <left/>
      <right style="thin"/>
      <top style="thin"/>
      <bottom style="medium"/>
    </border>
    <border>
      <left style="medium"/>
      <right/>
      <top style="thin"/>
      <bottom style="medium"/>
    </border>
    <border>
      <left style="thin"/>
      <right style="thin"/>
      <top style="thin">
        <color theme="0"/>
      </top>
      <bottom style="medium"/>
    </border>
    <border>
      <left style="medium"/>
      <right/>
      <top/>
      <bottom/>
    </border>
    <border>
      <left style="medium"/>
      <right/>
      <top/>
      <bottom style="medium"/>
    </border>
    <border>
      <left/>
      <right style="medium"/>
      <top style="thin"/>
      <bottom style="thin"/>
    </border>
    <border>
      <left style="thin"/>
      <right style="medium"/>
      <top style="thin"/>
      <bottom/>
    </border>
    <border>
      <left style="thin"/>
      <right style="medium"/>
      <top/>
      <bottom style="thin"/>
    </border>
    <border>
      <left style="medium"/>
      <right/>
      <top style="thin"/>
      <bottom style="thin"/>
    </border>
    <border>
      <left/>
      <right/>
      <top style="thin"/>
      <bottom style="thin"/>
    </border>
    <border>
      <left style="thin"/>
      <right style="medium"/>
      <top style="thin"/>
      <bottom style="thin"/>
    </border>
    <border>
      <left style="medium"/>
      <right/>
      <top/>
      <bottom style="thin"/>
    </border>
    <border>
      <left/>
      <right/>
      <top/>
      <bottom style="thin"/>
    </border>
    <border>
      <left/>
      <right style="medium"/>
      <top/>
      <bottom style="thin"/>
    </border>
    <border>
      <left style="thin"/>
      <right/>
      <top style="medium"/>
      <bottom style="thin"/>
    </border>
    <border diagonalUp="1" diagonalDown="1">
      <left style="thin"/>
      <right style="thin"/>
      <top style="medium"/>
      <bottom style="thin"/>
      <diagonal style="thin"/>
    </border>
    <border diagonalUp="1" diagonalDown="1">
      <left style="thin"/>
      <right style="thin"/>
      <top style="thin"/>
      <bottom style="thin"/>
      <diagonal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4" fillId="29" borderId="1" applyNumberFormat="0" applyAlignment="0" applyProtection="0"/>
    <xf numFmtId="180" fontId="3" fillId="0" borderId="0" applyFont="0" applyFill="0" applyBorder="0" applyAlignment="0" applyProtection="0"/>
    <xf numFmtId="180" fontId="3" fillId="0" borderId="0" applyFont="0" applyFill="0" applyBorder="0" applyAlignment="0" applyProtection="0"/>
    <xf numFmtId="0" fontId="65" fillId="0" borderId="0" applyNumberFormat="0" applyFont="0" applyFill="0" applyBorder="0" applyAlignment="0" applyProtection="0"/>
    <xf numFmtId="0" fontId="6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67"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0" fontId="6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67" fillId="0" borderId="0">
      <alignment/>
      <protection/>
    </xf>
    <xf numFmtId="0" fontId="69" fillId="0" borderId="0">
      <alignment/>
      <protection/>
    </xf>
    <xf numFmtId="0" fontId="3" fillId="0" borderId="0">
      <alignment/>
      <protection/>
    </xf>
    <xf numFmtId="0" fontId="3" fillId="0" borderId="0">
      <alignment/>
      <protection/>
    </xf>
    <xf numFmtId="0" fontId="65" fillId="0" borderId="0" applyNumberFormat="0" applyFont="0" applyBorder="0" applyProtection="0">
      <alignment/>
    </xf>
    <xf numFmtId="0" fontId="3" fillId="0" borderId="0">
      <alignment/>
      <protection/>
    </xf>
    <xf numFmtId="0" fontId="65" fillId="0" borderId="0" applyNumberFormat="0" applyFont="0" applyBorder="0" applyProtection="0">
      <alignment/>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65"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65"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2" fillId="0" borderId="8" applyNumberFormat="0" applyFill="0" applyAlignment="0" applyProtection="0"/>
    <xf numFmtId="0" fontId="75" fillId="0" borderId="9" applyNumberFormat="0" applyFill="0" applyAlignment="0" applyProtection="0"/>
  </cellStyleXfs>
  <cellXfs count="391">
    <xf numFmtId="0" fontId="0" fillId="0" borderId="0" xfId="0" applyFont="1" applyAlignment="1">
      <alignment/>
    </xf>
    <xf numFmtId="0" fontId="67" fillId="0" borderId="0" xfId="0" applyFont="1" applyAlignment="1">
      <alignment/>
    </xf>
    <xf numFmtId="0" fontId="67" fillId="0" borderId="0" xfId="0" applyFont="1" applyAlignment="1">
      <alignment vertical="top"/>
    </xf>
    <xf numFmtId="0" fontId="2" fillId="0" borderId="0" xfId="0" applyFont="1" applyBorder="1" applyAlignment="1">
      <alignment horizontal="center" vertical="center"/>
    </xf>
    <xf numFmtId="0" fontId="67" fillId="0" borderId="0" xfId="0" applyFont="1" applyAlignment="1">
      <alignment horizontal="center" vertical="top"/>
    </xf>
    <xf numFmtId="0" fontId="2" fillId="0" borderId="0" xfId="0" applyFont="1" applyBorder="1" applyAlignment="1">
      <alignment horizontal="center" vertical="top"/>
    </xf>
    <xf numFmtId="0" fontId="76" fillId="0" borderId="0" xfId="0" applyFont="1" applyAlignment="1">
      <alignment/>
    </xf>
    <xf numFmtId="0" fontId="76" fillId="0" borderId="0" xfId="0" applyFont="1" applyBorder="1" applyAlignment="1">
      <alignment/>
    </xf>
    <xf numFmtId="0" fontId="77" fillId="0" borderId="0" xfId="0" applyFont="1" applyBorder="1" applyAlignment="1">
      <alignment horizontal="center" vertical="center" wrapText="1"/>
    </xf>
    <xf numFmtId="0" fontId="78" fillId="0" borderId="10" xfId="0" applyFont="1" applyBorder="1" applyAlignment="1">
      <alignment horizontal="center" vertical="center"/>
    </xf>
    <xf numFmtId="0" fontId="79" fillId="33" borderId="10" xfId="0" applyFont="1" applyFill="1" applyBorder="1" applyAlignment="1">
      <alignment vertical="top"/>
    </xf>
    <xf numFmtId="0" fontId="79" fillId="34" borderId="10" xfId="0" applyFont="1" applyFill="1" applyBorder="1" applyAlignment="1">
      <alignment vertical="top"/>
    </xf>
    <xf numFmtId="0" fontId="79" fillId="35" borderId="10" xfId="0" applyFont="1" applyFill="1" applyBorder="1" applyAlignment="1">
      <alignment vertical="top"/>
    </xf>
    <xf numFmtId="0" fontId="80" fillId="0" borderId="0" xfId="0" applyFont="1" applyBorder="1" applyAlignment="1">
      <alignment horizontal="left" vertical="center" wrapText="1"/>
    </xf>
    <xf numFmtId="0" fontId="10" fillId="0" borderId="0" xfId="0" applyFont="1" applyBorder="1" applyAlignment="1">
      <alignment vertical="center"/>
    </xf>
    <xf numFmtId="0" fontId="5" fillId="0" borderId="0" xfId="0" applyFont="1" applyBorder="1" applyAlignment="1">
      <alignment vertical="center"/>
    </xf>
    <xf numFmtId="0" fontId="0" fillId="36" borderId="0" xfId="0" applyFill="1" applyAlignment="1">
      <alignment vertical="center"/>
    </xf>
    <xf numFmtId="0" fontId="42" fillId="36" borderId="0" xfId="0" applyFont="1" applyFill="1" applyBorder="1" applyAlignment="1" applyProtection="1">
      <alignment horizontal="center" vertical="top"/>
      <protection/>
    </xf>
    <xf numFmtId="0" fontId="42" fillId="36" borderId="0" xfId="0" applyFont="1" applyFill="1" applyBorder="1" applyAlignment="1" applyProtection="1">
      <alignment horizontal="center" vertical="center" wrapText="1"/>
      <protection/>
    </xf>
    <xf numFmtId="0" fontId="42" fillId="36" borderId="0" xfId="0" applyFont="1" applyFill="1" applyBorder="1" applyAlignment="1" applyProtection="1">
      <alignment horizontal="center" vertical="center"/>
      <protection/>
    </xf>
    <xf numFmtId="181" fontId="42" fillId="36" borderId="0" xfId="0" applyNumberFormat="1" applyFont="1" applyFill="1" applyBorder="1" applyAlignment="1" applyProtection="1">
      <alignment horizontal="center" vertical="center"/>
      <protection/>
    </xf>
    <xf numFmtId="0" fontId="42" fillId="36"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81" fillId="0" borderId="0" xfId="0" applyFont="1" applyFill="1" applyBorder="1" applyAlignment="1">
      <alignment vertical="center" wrapText="1"/>
    </xf>
    <xf numFmtId="0" fontId="2" fillId="36" borderId="0" xfId="0" applyFont="1" applyFill="1" applyBorder="1" applyAlignment="1" applyProtection="1">
      <alignment vertical="center"/>
      <protection/>
    </xf>
    <xf numFmtId="0" fontId="11" fillId="36" borderId="0" xfId="0" applyFont="1" applyFill="1" applyBorder="1" applyAlignment="1" applyProtection="1">
      <alignment vertical="top"/>
      <protection/>
    </xf>
    <xf numFmtId="0" fontId="6" fillId="36" borderId="0" xfId="0" applyFont="1" applyFill="1" applyBorder="1" applyAlignment="1" applyProtection="1">
      <alignment vertical="top"/>
      <protection/>
    </xf>
    <xf numFmtId="0" fontId="4" fillId="0" borderId="0" xfId="78" applyFont="1" applyFill="1" applyBorder="1" applyAlignment="1">
      <alignment vertical="center" wrapText="1"/>
      <protection/>
    </xf>
    <xf numFmtId="0" fontId="6" fillId="10" borderId="11" xfId="78" applyFont="1" applyFill="1" applyBorder="1" applyAlignment="1" applyProtection="1">
      <alignment horizontal="center" vertical="center" wrapText="1"/>
      <protection/>
    </xf>
    <xf numFmtId="0" fontId="8" fillId="0" borderId="0" xfId="0" applyFont="1" applyFill="1" applyBorder="1" applyAlignment="1">
      <alignment vertical="top" wrapText="1"/>
    </xf>
    <xf numFmtId="0" fontId="8" fillId="37" borderId="0" xfId="0" applyFont="1" applyFill="1" applyBorder="1" applyAlignment="1">
      <alignment vertical="top" wrapText="1"/>
    </xf>
    <xf numFmtId="0" fontId="82" fillId="0" borderId="12" xfId="0" applyFont="1" applyBorder="1" applyAlignment="1">
      <alignment horizontal="left" vertical="center" wrapText="1"/>
    </xf>
    <xf numFmtId="0" fontId="82" fillId="0" borderId="13" xfId="0" applyFont="1" applyBorder="1" applyAlignment="1">
      <alignment horizontal="left" vertical="center" wrapText="1"/>
    </xf>
    <xf numFmtId="0" fontId="82" fillId="0" borderId="14" xfId="0" applyFont="1" applyBorder="1" applyAlignment="1">
      <alignment horizontal="justify" vertical="center" wrapText="1"/>
    </xf>
    <xf numFmtId="0" fontId="82" fillId="0" borderId="15" xfId="0" applyFont="1" applyBorder="1" applyAlignment="1">
      <alignment horizontal="left" vertical="center" wrapText="1"/>
    </xf>
    <xf numFmtId="0" fontId="82" fillId="0" borderId="14" xfId="0" applyFont="1" applyBorder="1" applyAlignment="1">
      <alignment horizontal="left" vertical="center" wrapText="1"/>
    </xf>
    <xf numFmtId="0" fontId="5" fillId="0" borderId="16" xfId="0" applyFont="1" applyBorder="1" applyAlignment="1" applyProtection="1">
      <alignment horizontal="center" vertical="top" wrapText="1"/>
      <protection/>
    </xf>
    <xf numFmtId="0" fontId="82" fillId="0" borderId="17" xfId="0" applyFont="1" applyBorder="1" applyAlignment="1">
      <alignment horizontal="justify" vertical="center" wrapText="1"/>
    </xf>
    <xf numFmtId="0" fontId="82" fillId="0" borderId="17" xfId="0" applyFont="1" applyBorder="1" applyAlignment="1">
      <alignment vertical="center" wrapText="1"/>
    </xf>
    <xf numFmtId="0" fontId="4" fillId="38" borderId="18" xfId="78" applyFont="1" applyFill="1" applyBorder="1" applyAlignment="1">
      <alignment vertical="center" wrapText="1"/>
      <protection/>
    </xf>
    <xf numFmtId="0" fontId="4" fillId="38" borderId="19" xfId="78" applyFont="1" applyFill="1" applyBorder="1" applyAlignment="1">
      <alignment vertical="center" wrapText="1"/>
      <protection/>
    </xf>
    <xf numFmtId="0" fontId="4" fillId="38" borderId="20" xfId="78" applyFont="1" applyFill="1" applyBorder="1" applyAlignment="1">
      <alignment vertical="center" wrapText="1"/>
      <protection/>
    </xf>
    <xf numFmtId="0" fontId="79" fillId="6" borderId="21" xfId="0" applyFont="1" applyFill="1" applyBorder="1" applyAlignment="1" applyProtection="1">
      <alignment horizontal="center" vertical="center"/>
      <protection/>
    </xf>
    <xf numFmtId="0" fontId="79" fillId="6" borderId="22" xfId="0" applyFont="1" applyFill="1" applyBorder="1" applyAlignment="1">
      <alignment horizontal="center" vertical="center" wrapText="1"/>
    </xf>
    <xf numFmtId="0" fontId="6" fillId="7" borderId="21" xfId="74" applyFont="1" applyFill="1" applyBorder="1" applyAlignment="1" applyProtection="1">
      <alignment horizontal="center" vertical="center" wrapText="1"/>
      <protection/>
    </xf>
    <xf numFmtId="0" fontId="6" fillId="7" borderId="23" xfId="74" applyFont="1" applyFill="1" applyBorder="1" applyAlignment="1" applyProtection="1">
      <alignment horizontal="center" vertical="center" wrapText="1"/>
      <protection/>
    </xf>
    <xf numFmtId="0" fontId="6" fillId="7" borderId="22" xfId="78" applyFont="1" applyFill="1" applyBorder="1" applyAlignment="1" applyProtection="1">
      <alignment horizontal="center" vertical="center" wrapText="1"/>
      <protection/>
    </xf>
    <xf numFmtId="0" fontId="6" fillId="10" borderId="21" xfId="78" applyFont="1" applyFill="1" applyBorder="1" applyAlignment="1" applyProtection="1">
      <alignment horizontal="center" vertical="center" wrapText="1"/>
      <protection/>
    </xf>
    <xf numFmtId="0" fontId="6" fillId="10" borderId="23" xfId="78" applyFont="1" applyFill="1" applyBorder="1" applyAlignment="1" applyProtection="1">
      <alignment horizontal="center" vertical="center" wrapText="1"/>
      <protection/>
    </xf>
    <xf numFmtId="0" fontId="6" fillId="10" borderId="22" xfId="78" applyFont="1" applyFill="1" applyBorder="1" applyAlignment="1" applyProtection="1">
      <alignment horizontal="center" vertical="center" wrapText="1"/>
      <protection/>
    </xf>
    <xf numFmtId="0" fontId="79" fillId="6" borderId="24" xfId="0" applyFont="1" applyFill="1" applyBorder="1" applyAlignment="1" applyProtection="1">
      <alignment horizontal="center" vertical="center" wrapText="1"/>
      <protection/>
    </xf>
    <xf numFmtId="0" fontId="82" fillId="0" borderId="25" xfId="0" applyFont="1" applyBorder="1" applyAlignment="1">
      <alignment horizontal="left" vertical="center" wrapText="1"/>
    </xf>
    <xf numFmtId="0" fontId="82" fillId="0" borderId="26" xfId="0" applyFont="1" applyBorder="1" applyAlignment="1">
      <alignment horizontal="justify" vertical="center" wrapText="1"/>
    </xf>
    <xf numFmtId="0" fontId="82" fillId="0" borderId="0" xfId="0" applyFont="1" applyAlignment="1">
      <alignment/>
    </xf>
    <xf numFmtId="0" fontId="78" fillId="0" borderId="10" xfId="0" applyFont="1" applyBorder="1" applyAlignment="1">
      <alignment horizontal="center"/>
    </xf>
    <xf numFmtId="0" fontId="79" fillId="0" borderId="10" xfId="0" applyFont="1" applyBorder="1" applyAlignment="1">
      <alignment/>
    </xf>
    <xf numFmtId="0" fontId="79" fillId="39" borderId="10" xfId="0" applyFont="1" applyFill="1" applyBorder="1" applyAlignment="1">
      <alignment/>
    </xf>
    <xf numFmtId="0" fontId="82" fillId="0" borderId="17" xfId="0" applyFont="1" applyBorder="1" applyAlignment="1">
      <alignment horizontal="left" vertical="center" wrapText="1"/>
    </xf>
    <xf numFmtId="0" fontId="82" fillId="0" borderId="27" xfId="0" applyFont="1" applyBorder="1" applyAlignment="1">
      <alignment horizontal="left" vertical="center" wrapText="1"/>
    </xf>
    <xf numFmtId="0" fontId="13" fillId="0" borderId="17" xfId="0" applyFont="1" applyFill="1" applyBorder="1" applyAlignment="1">
      <alignment horizontal="left" vertical="center" wrapText="1"/>
    </xf>
    <xf numFmtId="0" fontId="82" fillId="0" borderId="17" xfId="0" applyFont="1" applyBorder="1" applyAlignment="1">
      <alignment horizontal="left" vertical="center" wrapText="1"/>
    </xf>
    <xf numFmtId="0" fontId="83" fillId="0" borderId="1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82" fillId="0" borderId="29" xfId="0" applyFont="1" applyBorder="1" applyAlignment="1">
      <alignment horizontal="justify" vertical="center" wrapText="1"/>
    </xf>
    <xf numFmtId="0" fontId="82" fillId="0" borderId="19" xfId="0" applyFont="1" applyBorder="1" applyAlignment="1">
      <alignment vertical="center" wrapText="1"/>
    </xf>
    <xf numFmtId="0" fontId="84" fillId="0" borderId="29" xfId="0" applyFont="1" applyBorder="1" applyAlignment="1" applyProtection="1">
      <alignment horizontal="left" vertical="center" wrapText="1"/>
      <protection/>
    </xf>
    <xf numFmtId="0" fontId="5" fillId="40" borderId="28" xfId="0" applyFont="1" applyFill="1" applyBorder="1" applyAlignment="1" applyProtection="1">
      <alignment horizontal="center" vertical="center"/>
      <protection locked="0"/>
    </xf>
    <xf numFmtId="0" fontId="5" fillId="40" borderId="29" xfId="0" applyFont="1" applyFill="1" applyBorder="1" applyAlignment="1" applyProtection="1">
      <alignment horizontal="center" vertical="center"/>
      <protection locked="0"/>
    </xf>
    <xf numFmtId="0" fontId="85" fillId="40" borderId="30" xfId="0" applyFont="1" applyFill="1" applyBorder="1" applyAlignment="1">
      <alignment vertical="center" wrapText="1"/>
    </xf>
    <xf numFmtId="0" fontId="82" fillId="0" borderId="29" xfId="0" applyFont="1" applyBorder="1" applyAlignment="1">
      <alignment vertical="center" wrapText="1"/>
    </xf>
    <xf numFmtId="0" fontId="82" fillId="0" borderId="29" xfId="0" applyFont="1" applyBorder="1" applyAlignment="1">
      <alignment horizontal="left" vertical="center" wrapText="1"/>
    </xf>
    <xf numFmtId="0" fontId="13" fillId="0" borderId="29" xfId="0" applyFont="1" applyBorder="1" applyAlignment="1" applyProtection="1">
      <alignment horizontal="left" vertical="center" wrapText="1"/>
      <protection/>
    </xf>
    <xf numFmtId="0" fontId="82" fillId="0" borderId="16" xfId="0" applyFont="1" applyBorder="1" applyAlignment="1">
      <alignment horizontal="left" vertical="center" wrapText="1"/>
    </xf>
    <xf numFmtId="0" fontId="86" fillId="0" borderId="31" xfId="76" applyFont="1" applyBorder="1" applyAlignment="1">
      <alignment horizontal="center" vertical="center" wrapText="1"/>
      <protection/>
    </xf>
    <xf numFmtId="0" fontId="87" fillId="0" borderId="32" xfId="76" applyFont="1" applyBorder="1" applyAlignment="1">
      <alignment horizontal="center" vertical="center" wrapText="1"/>
      <protection/>
    </xf>
    <xf numFmtId="0" fontId="82" fillId="0" borderId="33" xfId="0" applyFont="1" applyBorder="1" applyAlignment="1">
      <alignment horizontal="left" vertical="center" wrapText="1"/>
    </xf>
    <xf numFmtId="0" fontId="82" fillId="0" borderId="34" xfId="0" applyFont="1" applyBorder="1" applyAlignment="1">
      <alignment horizontal="justify" vertical="center" wrapText="1"/>
    </xf>
    <xf numFmtId="0" fontId="82" fillId="0" borderId="16" xfId="0" applyFont="1" applyBorder="1" applyAlignment="1">
      <alignment horizontal="justify" vertical="center" wrapText="1"/>
    </xf>
    <xf numFmtId="0" fontId="83" fillId="0" borderId="27" xfId="0" applyFont="1" applyBorder="1" applyAlignment="1" applyProtection="1">
      <alignment horizontal="center" vertical="center" wrapText="1"/>
      <protection/>
    </xf>
    <xf numFmtId="0" fontId="82" fillId="0" borderId="35" xfId="0" applyFont="1" applyBorder="1" applyAlignment="1">
      <alignment horizontal="left" vertical="center" wrapText="1"/>
    </xf>
    <xf numFmtId="0" fontId="13" fillId="0" borderId="27"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40" borderId="30" xfId="0" applyFont="1" applyFill="1" applyBorder="1" applyAlignment="1">
      <alignment vertical="top" wrapText="1"/>
    </xf>
    <xf numFmtId="0" fontId="82" fillId="0" borderId="27" xfId="0" applyFont="1" applyBorder="1" applyAlignment="1">
      <alignment vertical="center" wrapText="1"/>
    </xf>
    <xf numFmtId="0" fontId="82" fillId="0" borderId="29" xfId="0" applyNumberFormat="1" applyFont="1" applyBorder="1" applyAlignment="1">
      <alignment vertical="center" wrapText="1"/>
    </xf>
    <xf numFmtId="0" fontId="13" fillId="41" borderId="29" xfId="0" applyFont="1" applyFill="1" applyBorder="1" applyAlignment="1">
      <alignment horizontal="center" vertical="center" wrapText="1"/>
    </xf>
    <xf numFmtId="0" fontId="13" fillId="40" borderId="30" xfId="0" applyFont="1" applyFill="1" applyBorder="1" applyAlignment="1">
      <alignment horizontal="center" vertical="center" wrapText="1"/>
    </xf>
    <xf numFmtId="0" fontId="49" fillId="0" borderId="36" xfId="0" applyFont="1" applyBorder="1" applyAlignment="1">
      <alignment horizontal="left" vertical="center" wrapText="1"/>
    </xf>
    <xf numFmtId="0" fontId="49" fillId="0" borderId="29" xfId="0" applyNumberFormat="1" applyFont="1" applyBorder="1" applyAlignment="1">
      <alignment vertical="center" wrapText="1"/>
    </xf>
    <xf numFmtId="0" fontId="13" fillId="0" borderId="16" xfId="0" applyFont="1" applyBorder="1" applyAlignment="1" applyProtection="1">
      <alignment horizontal="left" vertical="top" wrapText="1"/>
      <protection/>
    </xf>
    <xf numFmtId="0" fontId="5" fillId="0" borderId="29" xfId="0" applyFont="1" applyBorder="1" applyAlignment="1" applyProtection="1">
      <alignment horizontal="center" vertical="center" wrapText="1"/>
      <protection/>
    </xf>
    <xf numFmtId="0" fontId="78" fillId="0" borderId="37"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3" fillId="0" borderId="10"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82" fillId="0" borderId="33" xfId="0" applyFont="1" applyBorder="1" applyAlignment="1" applyProtection="1">
      <alignment horizontal="left" vertical="center" wrapText="1"/>
      <protection/>
    </xf>
    <xf numFmtId="0" fontId="82" fillId="0" borderId="15" xfId="0" applyFont="1" applyBorder="1" applyAlignment="1" applyProtection="1">
      <alignment horizontal="left" vertical="center" wrapText="1"/>
      <protection/>
    </xf>
    <xf numFmtId="0" fontId="13" fillId="41" borderId="29" xfId="0" applyFont="1" applyFill="1" applyBorder="1" applyAlignment="1">
      <alignment vertical="center" wrapText="1"/>
    </xf>
    <xf numFmtId="0" fontId="5" fillId="40" borderId="29" xfId="0" applyFont="1" applyFill="1" applyBorder="1" applyAlignment="1">
      <alignment horizontal="center" vertical="center" wrapText="1"/>
    </xf>
    <xf numFmtId="0" fontId="5" fillId="40" borderId="17" xfId="0" applyFont="1" applyFill="1" applyBorder="1" applyAlignment="1" applyProtection="1">
      <alignment horizontal="center" vertical="center" wrapText="1"/>
      <protection/>
    </xf>
    <xf numFmtId="0" fontId="5" fillId="40" borderId="38" xfId="0" applyFont="1" applyFill="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41" borderId="16" xfId="0" applyFont="1" applyFill="1" applyBorder="1" applyAlignment="1" applyProtection="1">
      <alignment vertical="center" wrapText="1"/>
      <protection/>
    </xf>
    <xf numFmtId="0" fontId="13" fillId="0" borderId="38" xfId="0" applyFont="1" applyBorder="1" applyAlignment="1" applyProtection="1">
      <alignment horizontal="center" vertical="center" wrapText="1"/>
      <protection/>
    </xf>
    <xf numFmtId="0" fontId="13" fillId="41" borderId="38" xfId="0" applyFont="1" applyFill="1" applyBorder="1" applyAlignment="1" applyProtection="1">
      <alignment vertical="center" wrapText="1"/>
      <protection/>
    </xf>
    <xf numFmtId="0" fontId="13" fillId="0" borderId="16" xfId="0" applyFont="1" applyBorder="1" applyAlignment="1" applyProtection="1">
      <alignment vertical="center" wrapText="1"/>
      <protection/>
    </xf>
    <xf numFmtId="0" fontId="13" fillId="0" borderId="27" xfId="0" applyFont="1" applyFill="1" applyBorder="1" applyAlignment="1">
      <alignment horizontal="center" vertical="center" wrapText="1"/>
    </xf>
    <xf numFmtId="0" fontId="84" fillId="41" borderId="18" xfId="0" applyFont="1" applyFill="1" applyBorder="1" applyAlignment="1">
      <alignment horizontal="center" vertical="center"/>
    </xf>
    <xf numFmtId="0" fontId="13" fillId="41" borderId="28" xfId="0" applyFont="1" applyFill="1" applyBorder="1" applyAlignment="1" applyProtection="1">
      <alignment horizontal="center" vertical="center" wrapText="1"/>
      <protection/>
    </xf>
    <xf numFmtId="0" fontId="84" fillId="0" borderId="29" xfId="0" applyFont="1" applyBorder="1" applyAlignment="1">
      <alignment horizontal="center" vertical="center"/>
    </xf>
    <xf numFmtId="0" fontId="84" fillId="0" borderId="30" xfId="0" applyFont="1" applyBorder="1" applyAlignment="1">
      <alignment horizontal="center" vertical="center"/>
    </xf>
    <xf numFmtId="0" fontId="84" fillId="0" borderId="16" xfId="0" applyFont="1" applyBorder="1" applyAlignment="1">
      <alignment horizontal="center" vertical="center"/>
    </xf>
    <xf numFmtId="0" fontId="84" fillId="0" borderId="39" xfId="0" applyFont="1" applyBorder="1" applyAlignment="1">
      <alignment horizontal="center" vertical="center"/>
    </xf>
    <xf numFmtId="0" fontId="84" fillId="41" borderId="40" xfId="0" applyFont="1" applyFill="1" applyBorder="1" applyAlignment="1">
      <alignment horizontal="center" vertical="center" wrapText="1"/>
    </xf>
    <xf numFmtId="0" fontId="84" fillId="0" borderId="27" xfId="0" applyFont="1" applyBorder="1" applyAlignment="1">
      <alignment horizontal="center" vertical="center"/>
    </xf>
    <xf numFmtId="0" fontId="84" fillId="0" borderId="41" xfId="0" applyFont="1" applyBorder="1" applyAlignment="1">
      <alignment horizontal="center" vertical="center"/>
    </xf>
    <xf numFmtId="0" fontId="84" fillId="41" borderId="42" xfId="0" applyFont="1" applyFill="1" applyBorder="1" applyAlignment="1">
      <alignment horizontal="center" vertical="center" wrapText="1"/>
    </xf>
    <xf numFmtId="0" fontId="84" fillId="0" borderId="43" xfId="0" applyFont="1" applyBorder="1" applyAlignment="1">
      <alignment horizontal="center" vertical="center"/>
    </xf>
    <xf numFmtId="0" fontId="84" fillId="0" borderId="44" xfId="0" applyFont="1" applyBorder="1" applyAlignment="1">
      <alignment horizontal="center" vertical="center"/>
    </xf>
    <xf numFmtId="0" fontId="13" fillId="0" borderId="29" xfId="0" applyFont="1" applyBorder="1" applyAlignment="1" applyProtection="1">
      <alignment horizontal="center" vertical="center" wrapText="1"/>
      <protection/>
    </xf>
    <xf numFmtId="0" fontId="84" fillId="41" borderId="29" xfId="0" applyFont="1" applyFill="1" applyBorder="1" applyAlignment="1" applyProtection="1">
      <alignment horizontal="center" vertical="center"/>
      <protection locked="0"/>
    </xf>
    <xf numFmtId="0" fontId="84" fillId="41" borderId="16" xfId="0" applyFont="1" applyFill="1" applyBorder="1" applyAlignment="1">
      <alignment vertical="center" wrapText="1"/>
    </xf>
    <xf numFmtId="0" fontId="86" fillId="0" borderId="33" xfId="76" applyFont="1" applyBorder="1" applyAlignment="1">
      <alignment horizontal="center" vertical="center" wrapText="1"/>
      <protection/>
    </xf>
    <xf numFmtId="0" fontId="87" fillId="0" borderId="45" xfId="76" applyFont="1" applyBorder="1" applyAlignment="1">
      <alignment horizontal="center" vertical="center" wrapText="1"/>
      <protection/>
    </xf>
    <xf numFmtId="0" fontId="84" fillId="0" borderId="38" xfId="0" applyFont="1" applyBorder="1" applyAlignment="1">
      <alignment horizontal="center" vertical="center"/>
    </xf>
    <xf numFmtId="0" fontId="84" fillId="0" borderId="46" xfId="0" applyFont="1" applyBorder="1" applyAlignment="1">
      <alignment horizontal="center" vertical="center"/>
    </xf>
    <xf numFmtId="0" fontId="84" fillId="41" borderId="47" xfId="0" applyFont="1" applyFill="1" applyBorder="1" applyAlignment="1">
      <alignment horizontal="center" vertical="center" wrapText="1"/>
    </xf>
    <xf numFmtId="0" fontId="84" fillId="41" borderId="40" xfId="0" applyFont="1" applyFill="1" applyBorder="1" applyAlignment="1">
      <alignment vertical="center" wrapText="1"/>
    </xf>
    <xf numFmtId="0" fontId="84" fillId="0" borderId="48" xfId="0" applyFont="1" applyBorder="1" applyAlignment="1">
      <alignment horizontal="center" vertical="center"/>
    </xf>
    <xf numFmtId="0" fontId="87" fillId="0" borderId="49" xfId="76" applyFont="1" applyBorder="1" applyAlignment="1">
      <alignment horizontal="center" vertical="center" wrapText="1"/>
      <protection/>
    </xf>
    <xf numFmtId="0" fontId="84" fillId="0" borderId="50" xfId="0" applyFont="1" applyBorder="1" applyAlignment="1">
      <alignment horizontal="center" vertical="center"/>
    </xf>
    <xf numFmtId="0" fontId="84" fillId="0" borderId="51" xfId="0" applyFont="1" applyBorder="1" applyAlignment="1">
      <alignment horizontal="center" vertical="center"/>
    </xf>
    <xf numFmtId="0" fontId="83" fillId="0" borderId="38" xfId="0" applyFont="1" applyBorder="1" applyAlignment="1" applyProtection="1">
      <alignment horizontal="center" vertical="center" wrapText="1"/>
      <protection/>
    </xf>
    <xf numFmtId="0" fontId="83" fillId="0" borderId="50" xfId="0" applyFont="1" applyBorder="1" applyAlignment="1" applyProtection="1">
      <alignment horizontal="center" vertical="center" wrapText="1"/>
      <protection/>
    </xf>
    <xf numFmtId="0" fontId="13" fillId="0" borderId="50" xfId="0" applyFont="1" applyBorder="1" applyAlignment="1" applyProtection="1">
      <alignment horizontal="center" vertical="center" wrapText="1"/>
      <protection/>
    </xf>
    <xf numFmtId="0" fontId="13" fillId="41" borderId="50" xfId="0" applyFont="1" applyFill="1" applyBorder="1" applyAlignment="1" applyProtection="1">
      <alignment vertical="center" wrapText="1"/>
      <protection/>
    </xf>
    <xf numFmtId="0" fontId="13" fillId="41" borderId="50" xfId="0" applyFont="1" applyFill="1" applyBorder="1" applyAlignment="1" applyProtection="1">
      <alignment horizontal="center" vertical="center" wrapText="1"/>
      <protection/>
    </xf>
    <xf numFmtId="0" fontId="5" fillId="40" borderId="50" xfId="0" applyFont="1" applyFill="1" applyBorder="1" applyAlignment="1" applyProtection="1">
      <alignment horizontal="center" vertical="center" wrapText="1"/>
      <protection/>
    </xf>
    <xf numFmtId="0" fontId="13" fillId="0" borderId="52" xfId="0" applyFont="1" applyBorder="1" applyAlignment="1" applyProtection="1">
      <alignment horizontal="center" vertical="center" wrapText="1"/>
      <protection/>
    </xf>
    <xf numFmtId="0" fontId="13" fillId="41" borderId="52" xfId="0" applyFont="1" applyFill="1" applyBorder="1" applyAlignment="1" applyProtection="1">
      <alignment horizontal="center" vertical="center" wrapText="1"/>
      <protection/>
    </xf>
    <xf numFmtId="0" fontId="83" fillId="0" borderId="23" xfId="0" applyFont="1" applyFill="1" applyBorder="1" applyAlignment="1">
      <alignment horizontal="center" vertical="top" wrapText="1"/>
    </xf>
    <xf numFmtId="0" fontId="13" fillId="0" borderId="38" xfId="0" applyFont="1" applyFill="1" applyBorder="1" applyAlignment="1">
      <alignment horizontal="center" vertical="center" wrapText="1"/>
    </xf>
    <xf numFmtId="0" fontId="13" fillId="41" borderId="38" xfId="0" applyFont="1" applyFill="1" applyBorder="1" applyAlignment="1" applyProtection="1">
      <alignment horizontal="center" vertical="center" wrapText="1"/>
      <protection/>
    </xf>
    <xf numFmtId="0" fontId="82" fillId="40" borderId="17" xfId="0" applyFont="1" applyFill="1" applyBorder="1" applyAlignment="1">
      <alignment horizontal="center" vertical="center" wrapText="1"/>
    </xf>
    <xf numFmtId="0" fontId="82" fillId="40" borderId="27" xfId="0" applyFont="1" applyFill="1" applyBorder="1" applyAlignment="1">
      <alignment horizontal="center" vertical="center" wrapText="1"/>
    </xf>
    <xf numFmtId="14" fontId="13" fillId="41" borderId="29" xfId="0" applyNumberFormat="1" applyFont="1" applyFill="1" applyBorder="1" applyAlignment="1" applyProtection="1">
      <alignment horizontal="center" vertical="center" wrapText="1"/>
      <protection locked="0"/>
    </xf>
    <xf numFmtId="0" fontId="13" fillId="41" borderId="28" xfId="0" applyNumberFormat="1" applyFont="1" applyFill="1" applyBorder="1" applyAlignment="1" applyProtection="1">
      <alignment horizontal="center" vertical="center"/>
      <protection locked="0"/>
    </xf>
    <xf numFmtId="0" fontId="84" fillId="41" borderId="53" xfId="0" applyFont="1" applyFill="1" applyBorder="1" applyAlignment="1">
      <alignment horizontal="center" vertical="center" wrapText="1"/>
    </xf>
    <xf numFmtId="14" fontId="84" fillId="41" borderId="38" xfId="0" applyNumberFormat="1" applyFont="1" applyFill="1" applyBorder="1" applyAlignment="1">
      <alignment horizontal="center" vertical="center" wrapText="1"/>
    </xf>
    <xf numFmtId="14" fontId="84" fillId="41" borderId="27" xfId="0" applyNumberFormat="1" applyFont="1" applyFill="1" applyBorder="1" applyAlignment="1">
      <alignment horizontal="center" vertical="center" wrapText="1"/>
    </xf>
    <xf numFmtId="14" fontId="84" fillId="41" borderId="50" xfId="0" applyNumberFormat="1" applyFont="1" applyFill="1" applyBorder="1" applyAlignment="1">
      <alignment horizontal="center" vertical="center" wrapText="1"/>
    </xf>
    <xf numFmtId="14" fontId="84" fillId="41" borderId="29" xfId="0" applyNumberFormat="1" applyFont="1" applyFill="1" applyBorder="1" applyAlignment="1" applyProtection="1">
      <alignment horizontal="center" vertical="center"/>
      <protection locked="0"/>
    </xf>
    <xf numFmtId="14" fontId="13" fillId="41" borderId="38" xfId="0" applyNumberFormat="1" applyFont="1" applyFill="1" applyBorder="1" applyAlignment="1" applyProtection="1">
      <alignment horizontal="center" vertical="center" wrapText="1"/>
      <protection/>
    </xf>
    <xf numFmtId="14" fontId="13" fillId="41" borderId="50" xfId="0" applyNumberFormat="1" applyFont="1" applyFill="1" applyBorder="1" applyAlignment="1" applyProtection="1">
      <alignment horizontal="center" vertical="center" wrapText="1"/>
      <protection/>
    </xf>
    <xf numFmtId="14" fontId="13" fillId="41" borderId="29" xfId="0" applyNumberFormat="1" applyFont="1" applyFill="1" applyBorder="1" applyAlignment="1">
      <alignment horizontal="center" vertical="center" wrapText="1"/>
    </xf>
    <xf numFmtId="0" fontId="13" fillId="41" borderId="17" xfId="0" applyNumberFormat="1" applyFont="1" applyFill="1" applyBorder="1" applyAlignment="1" applyProtection="1">
      <alignment horizontal="center" vertical="center" wrapText="1"/>
      <protection/>
    </xf>
    <xf numFmtId="14" fontId="13" fillId="41" borderId="17" xfId="0" applyNumberFormat="1" applyFont="1" applyFill="1" applyBorder="1" applyAlignment="1" applyProtection="1">
      <alignment horizontal="center" vertical="center" wrapText="1"/>
      <protection/>
    </xf>
    <xf numFmtId="0" fontId="82" fillId="40" borderId="16" xfId="0" applyFont="1" applyFill="1" applyBorder="1" applyAlignment="1">
      <alignment vertical="center" wrapText="1"/>
    </xf>
    <xf numFmtId="0" fontId="82" fillId="40" borderId="39" xfId="0" applyFont="1" applyFill="1" applyBorder="1" applyAlignment="1">
      <alignment vertical="center" wrapText="1"/>
    </xf>
    <xf numFmtId="0" fontId="82" fillId="40" borderId="54" xfId="0" applyFont="1" applyFill="1" applyBorder="1" applyAlignment="1">
      <alignment vertical="center" wrapText="1"/>
    </xf>
    <xf numFmtId="0" fontId="82" fillId="40" borderId="41" xfId="0" applyFont="1" applyFill="1" applyBorder="1" applyAlignment="1">
      <alignment vertical="center" wrapText="1"/>
    </xf>
    <xf numFmtId="0" fontId="82" fillId="40" borderId="42" xfId="0" applyFont="1" applyFill="1" applyBorder="1" applyAlignment="1">
      <alignment horizontal="center" vertical="center" wrapText="1"/>
    </xf>
    <xf numFmtId="0" fontId="82" fillId="40" borderId="53" xfId="0" applyFont="1" applyFill="1" applyBorder="1" applyAlignment="1">
      <alignment horizontal="center" vertical="center" wrapText="1"/>
    </xf>
    <xf numFmtId="0" fontId="13" fillId="40" borderId="16" xfId="0" applyFont="1" applyFill="1" applyBorder="1" applyAlignment="1" applyProtection="1">
      <alignment vertical="top" wrapText="1"/>
      <protection/>
    </xf>
    <xf numFmtId="0" fontId="13" fillId="40" borderId="17" xfId="0" applyFont="1" applyFill="1" applyBorder="1" applyAlignment="1" applyProtection="1">
      <alignment vertical="top" wrapText="1"/>
      <protection/>
    </xf>
    <xf numFmtId="0" fontId="13" fillId="40" borderId="17" xfId="0" applyFont="1" applyFill="1" applyBorder="1" applyAlignment="1" applyProtection="1">
      <alignment horizontal="center" vertical="center" wrapText="1"/>
      <protection/>
    </xf>
    <xf numFmtId="0" fontId="13" fillId="40" borderId="39" xfId="0" applyFont="1" applyFill="1" applyBorder="1" applyAlignment="1" applyProtection="1">
      <alignment vertical="top" wrapText="1"/>
      <protection/>
    </xf>
    <xf numFmtId="0" fontId="13" fillId="40" borderId="54" xfId="0" applyFont="1" applyFill="1" applyBorder="1" applyAlignment="1" applyProtection="1">
      <alignment vertical="top" wrapText="1"/>
      <protection/>
    </xf>
    <xf numFmtId="0" fontId="13" fillId="40" borderId="27" xfId="0" applyFont="1" applyFill="1" applyBorder="1" applyAlignment="1">
      <alignment horizontal="center" vertical="center" wrapText="1"/>
    </xf>
    <xf numFmtId="0" fontId="13" fillId="40" borderId="16" xfId="0" applyFont="1" applyFill="1" applyBorder="1" applyAlignment="1">
      <alignment horizontal="center" vertical="center" wrapText="1"/>
    </xf>
    <xf numFmtId="0" fontId="13" fillId="40" borderId="10" xfId="0" applyFont="1" applyFill="1" applyBorder="1" applyAlignment="1" applyProtection="1">
      <alignment horizontal="center" vertical="center" wrapText="1"/>
      <protection/>
    </xf>
    <xf numFmtId="2" fontId="9" fillId="38" borderId="19" xfId="78" applyNumberFormat="1" applyFont="1" applyFill="1" applyBorder="1" applyAlignment="1">
      <alignment horizontal="center" vertical="center" wrapText="1"/>
      <protection/>
    </xf>
    <xf numFmtId="0" fontId="0" fillId="36" borderId="0" xfId="0" applyFill="1" applyAlignment="1">
      <alignment/>
    </xf>
    <xf numFmtId="0" fontId="17" fillId="33" borderId="55" xfId="94" applyFont="1" applyFill="1" applyBorder="1" applyAlignment="1">
      <alignment horizontal="center" vertical="center" wrapText="1"/>
      <protection/>
    </xf>
    <xf numFmtId="0" fontId="17" fillId="34" borderId="27" xfId="94" applyFont="1" applyFill="1" applyBorder="1" applyAlignment="1">
      <alignment horizontal="center" vertical="center" wrapText="1"/>
      <protection/>
    </xf>
    <xf numFmtId="0" fontId="17" fillId="42" borderId="27" xfId="94" applyFont="1" applyFill="1" applyBorder="1" applyAlignment="1">
      <alignment horizontal="center" vertical="center" wrapText="1"/>
      <protection/>
    </xf>
    <xf numFmtId="0" fontId="17" fillId="35" borderId="25" xfId="94" applyFont="1" applyFill="1" applyBorder="1" applyAlignment="1">
      <alignment horizontal="center" vertical="center" wrapText="1"/>
      <protection/>
    </xf>
    <xf numFmtId="0" fontId="17" fillId="0" borderId="44" xfId="94" applyFont="1" applyFill="1" applyBorder="1" applyAlignment="1">
      <alignment horizontal="center" vertical="center" wrapText="1"/>
      <protection/>
    </xf>
    <xf numFmtId="0" fontId="3" fillId="0" borderId="56" xfId="94" applyFont="1" applyBorder="1" applyAlignment="1">
      <alignment horizontal="center" vertical="center"/>
      <protection/>
    </xf>
    <xf numFmtId="0" fontId="3" fillId="0" borderId="57" xfId="94" applyFont="1" applyBorder="1" applyAlignment="1">
      <alignment horizontal="center" vertical="center" wrapText="1"/>
      <protection/>
    </xf>
    <xf numFmtId="0" fontId="3" fillId="0" borderId="58" xfId="94" applyFont="1" applyBorder="1" applyAlignment="1">
      <alignment horizontal="center" vertical="center" wrapText="1"/>
      <protection/>
    </xf>
    <xf numFmtId="0" fontId="3" fillId="0" borderId="59" xfId="94" applyFont="1" applyBorder="1" applyAlignment="1">
      <alignment horizontal="center" vertical="center" wrapText="1"/>
      <protection/>
    </xf>
    <xf numFmtId="0" fontId="3" fillId="0" borderId="60" xfId="94" applyFont="1" applyBorder="1" applyAlignment="1">
      <alignment horizontal="center" vertical="center"/>
      <protection/>
    </xf>
    <xf numFmtId="0" fontId="3" fillId="0" borderId="61" xfId="94" applyFont="1" applyBorder="1" applyAlignment="1">
      <alignment horizontal="center" vertical="center" wrapText="1"/>
      <protection/>
    </xf>
    <xf numFmtId="0" fontId="3" fillId="0" borderId="10" xfId="94" applyFont="1" applyBorder="1" applyAlignment="1">
      <alignment horizontal="center" vertical="center" wrapText="1"/>
      <protection/>
    </xf>
    <xf numFmtId="0" fontId="17" fillId="37" borderId="62" xfId="94" applyFont="1" applyFill="1" applyBorder="1" applyAlignment="1">
      <alignment horizontal="center" vertical="center"/>
      <protection/>
    </xf>
    <xf numFmtId="0" fontId="17" fillId="37" borderId="10" xfId="94" applyFont="1" applyFill="1" applyBorder="1" applyAlignment="1">
      <alignment horizontal="center" vertical="center" wrapText="1"/>
      <protection/>
    </xf>
    <xf numFmtId="9" fontId="17" fillId="43" borderId="57" xfId="115" applyFont="1" applyFill="1" applyBorder="1" applyAlignment="1">
      <alignment horizontal="center" vertical="center"/>
    </xf>
    <xf numFmtId="9" fontId="17" fillId="43" borderId="58" xfId="115" applyFont="1" applyFill="1" applyBorder="1" applyAlignment="1">
      <alignment horizontal="center" vertical="center"/>
    </xf>
    <xf numFmtId="9" fontId="17" fillId="43" borderId="59" xfId="115" applyFont="1" applyFill="1" applyBorder="1" applyAlignment="1">
      <alignment horizontal="center" vertical="center" wrapText="1"/>
    </xf>
    <xf numFmtId="9" fontId="17" fillId="43" borderId="58" xfId="115" applyFont="1" applyFill="1" applyBorder="1" applyAlignment="1">
      <alignment horizontal="center" vertical="center" wrapText="1"/>
    </xf>
    <xf numFmtId="9" fontId="17" fillId="43" borderId="58" xfId="94" applyNumberFormat="1" applyFont="1" applyFill="1" applyBorder="1" applyAlignment="1">
      <alignment horizontal="center" vertical="center" wrapText="1"/>
      <protection/>
    </xf>
    <xf numFmtId="2" fontId="17" fillId="43" borderId="63" xfId="115" applyNumberFormat="1" applyFont="1" applyFill="1" applyBorder="1" applyAlignment="1">
      <alignment horizontal="center" vertical="center"/>
    </xf>
    <xf numFmtId="0" fontId="13" fillId="41" borderId="27" xfId="0" applyFont="1" applyFill="1" applyBorder="1" applyAlignment="1">
      <alignment horizontal="center" vertical="center" wrapText="1"/>
    </xf>
    <xf numFmtId="17" fontId="13" fillId="41" borderId="29" xfId="0" applyNumberFormat="1" applyFont="1" applyFill="1" applyBorder="1" applyAlignment="1" applyProtection="1">
      <alignment horizontal="center" vertical="center" wrapText="1"/>
      <protection locked="0"/>
    </xf>
    <xf numFmtId="17" fontId="84" fillId="41" borderId="29" xfId="0" applyNumberFormat="1" applyFont="1" applyFill="1" applyBorder="1" applyAlignment="1" applyProtection="1">
      <alignment horizontal="center" vertical="center"/>
      <protection locked="0"/>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84" fillId="40" borderId="30" xfId="0" applyFont="1" applyFill="1" applyBorder="1" applyAlignment="1">
      <alignment vertical="center" wrapText="1"/>
    </xf>
    <xf numFmtId="0" fontId="13" fillId="40" borderId="27" xfId="0" applyFont="1" applyFill="1" applyBorder="1" applyAlignment="1" applyProtection="1">
      <alignment horizontal="center" vertical="center" wrapText="1"/>
      <protection/>
    </xf>
    <xf numFmtId="0" fontId="85" fillId="40" borderId="41" xfId="0" applyFont="1" applyFill="1" applyBorder="1" applyAlignment="1" applyProtection="1">
      <alignment vertical="top" wrapText="1"/>
      <protection/>
    </xf>
    <xf numFmtId="0" fontId="88" fillId="40" borderId="30" xfId="0" applyFont="1" applyFill="1" applyBorder="1" applyAlignment="1">
      <alignment vertical="center" wrapText="1"/>
    </xf>
    <xf numFmtId="0" fontId="13" fillId="40" borderId="30" xfId="0" applyFont="1" applyFill="1" applyBorder="1" applyAlignment="1">
      <alignment vertical="center" wrapText="1"/>
    </xf>
    <xf numFmtId="0" fontId="49" fillId="40" borderId="54" xfId="0" applyFont="1" applyFill="1" applyBorder="1" applyAlignment="1">
      <alignment vertical="center" wrapText="1"/>
    </xf>
    <xf numFmtId="0" fontId="13" fillId="40" borderId="17" xfId="0" applyFont="1" applyFill="1" applyBorder="1" applyAlignment="1" applyProtection="1">
      <alignment horizontal="center" vertical="center" wrapText="1"/>
      <protection/>
    </xf>
    <xf numFmtId="0" fontId="84" fillId="41" borderId="46" xfId="0" applyFont="1" applyFill="1" applyBorder="1" applyAlignment="1">
      <alignment horizontal="left" vertical="center" wrapText="1"/>
    </xf>
    <xf numFmtId="181" fontId="42" fillId="36" borderId="0" xfId="0" applyNumberFormat="1" applyFont="1" applyFill="1" applyBorder="1" applyAlignment="1" applyProtection="1">
      <alignment horizontal="left" vertical="center"/>
      <protection/>
    </xf>
    <xf numFmtId="0" fontId="67" fillId="0" borderId="0" xfId="0" applyFont="1" applyAlignment="1">
      <alignment horizontal="left"/>
    </xf>
    <xf numFmtId="0" fontId="13" fillId="41" borderId="30" xfId="0" applyFont="1" applyFill="1" applyBorder="1" applyAlignment="1" applyProtection="1">
      <alignment horizontal="left" vertical="center" wrapText="1"/>
      <protection locked="0"/>
    </xf>
    <xf numFmtId="0" fontId="84" fillId="41" borderId="39" xfId="0" applyFont="1" applyFill="1" applyBorder="1" applyAlignment="1">
      <alignment horizontal="left" vertical="center" wrapText="1"/>
    </xf>
    <xf numFmtId="0" fontId="84" fillId="41" borderId="41" xfId="0" applyFont="1" applyFill="1" applyBorder="1" applyAlignment="1">
      <alignment horizontal="left" vertical="center" wrapText="1" shrinkToFit="1"/>
    </xf>
    <xf numFmtId="0" fontId="84" fillId="41" borderId="64" xfId="0" applyFont="1" applyFill="1" applyBorder="1" applyAlignment="1">
      <alignment horizontal="left" vertical="center" wrapText="1"/>
    </xf>
    <xf numFmtId="0" fontId="84" fillId="41" borderId="10" xfId="0" applyFont="1" applyFill="1" applyBorder="1" applyAlignment="1" applyProtection="1">
      <alignment horizontal="left" vertical="center" wrapText="1" shrinkToFit="1"/>
      <protection locked="0"/>
    </xf>
    <xf numFmtId="0" fontId="84" fillId="41" borderId="27" xfId="0" applyFont="1" applyFill="1" applyBorder="1" applyAlignment="1" applyProtection="1">
      <alignment horizontal="left" vertical="center" wrapText="1" shrinkToFit="1"/>
      <protection locked="0"/>
    </xf>
    <xf numFmtId="0" fontId="13" fillId="41" borderId="16" xfId="0" applyFont="1" applyFill="1" applyBorder="1" applyAlignment="1" applyProtection="1">
      <alignment horizontal="left" vertical="center" wrapText="1"/>
      <protection/>
    </xf>
    <xf numFmtId="0" fontId="13" fillId="41" borderId="38" xfId="0" applyFont="1" applyFill="1" applyBorder="1" applyAlignment="1" applyProtection="1">
      <alignment horizontal="left" vertical="center" wrapText="1" shrinkToFit="1"/>
      <protection/>
    </xf>
    <xf numFmtId="0" fontId="84" fillId="41" borderId="29" xfId="0" applyFont="1" applyFill="1" applyBorder="1" applyAlignment="1" applyProtection="1">
      <alignment horizontal="left" vertical="center" wrapText="1" shrinkToFit="1"/>
      <protection locked="0"/>
    </xf>
    <xf numFmtId="0" fontId="13" fillId="41" borderId="52" xfId="0" applyFont="1" applyFill="1" applyBorder="1" applyAlignment="1" applyProtection="1">
      <alignment horizontal="left" vertical="center" wrapText="1"/>
      <protection/>
    </xf>
    <xf numFmtId="0" fontId="13" fillId="41" borderId="38" xfId="0" applyFont="1" applyFill="1" applyBorder="1" applyAlignment="1" applyProtection="1">
      <alignment horizontal="left" vertical="center" wrapText="1"/>
      <protection/>
    </xf>
    <xf numFmtId="0" fontId="13" fillId="41" borderId="50" xfId="0" applyFont="1" applyFill="1" applyBorder="1" applyAlignment="1" applyProtection="1">
      <alignment horizontal="left" vertical="center" wrapText="1"/>
      <protection/>
    </xf>
    <xf numFmtId="0" fontId="13" fillId="41" borderId="17" xfId="0" applyFont="1" applyFill="1" applyBorder="1" applyAlignment="1" applyProtection="1">
      <alignment horizontal="left" vertical="center" wrapText="1"/>
      <protection/>
    </xf>
    <xf numFmtId="0" fontId="13" fillId="41" borderId="27" xfId="0" applyFont="1" applyFill="1" applyBorder="1" applyAlignment="1">
      <alignment horizontal="left" vertical="center" wrapText="1"/>
    </xf>
    <xf numFmtId="0" fontId="13" fillId="41" borderId="29" xfId="0" applyFont="1" applyFill="1" applyBorder="1" applyAlignment="1">
      <alignment horizontal="left" vertical="center" wrapText="1"/>
    </xf>
    <xf numFmtId="0" fontId="8" fillId="0" borderId="0" xfId="0" applyFont="1" applyFill="1" applyBorder="1" applyAlignment="1">
      <alignment horizontal="left" vertical="top" wrapText="1"/>
    </xf>
    <xf numFmtId="0" fontId="84" fillId="41" borderId="16" xfId="0" applyFont="1" applyFill="1" applyBorder="1" applyAlignment="1" applyProtection="1">
      <alignment horizontal="left" vertical="center" wrapText="1" shrinkToFit="1"/>
      <protection locked="0"/>
    </xf>
    <xf numFmtId="0" fontId="88" fillId="40" borderId="30" xfId="0" applyFont="1" applyFill="1" applyBorder="1" applyAlignment="1">
      <alignment horizontal="center" vertical="center" wrapText="1"/>
    </xf>
    <xf numFmtId="0" fontId="13" fillId="40" borderId="29" xfId="0" applyFont="1" applyFill="1" applyBorder="1" applyAlignment="1">
      <alignment horizontal="center" vertical="center" wrapText="1"/>
    </xf>
    <xf numFmtId="0" fontId="13" fillId="40" borderId="54" xfId="0" applyFont="1" applyFill="1" applyBorder="1" applyAlignment="1" applyProtection="1">
      <alignment horizontal="center" vertical="center" wrapText="1"/>
      <protection/>
    </xf>
    <xf numFmtId="0" fontId="85" fillId="40" borderId="54" xfId="0" applyFont="1" applyFill="1" applyBorder="1" applyAlignment="1" applyProtection="1">
      <alignment vertical="top" wrapText="1"/>
      <protection/>
    </xf>
    <xf numFmtId="0" fontId="89" fillId="40" borderId="41" xfId="0" applyFont="1" applyFill="1" applyBorder="1" applyAlignment="1">
      <alignment vertical="top" wrapText="1"/>
    </xf>
    <xf numFmtId="0" fontId="89" fillId="40" borderId="30" xfId="0" applyFont="1" applyFill="1" applyBorder="1" applyAlignment="1">
      <alignment horizontal="center" vertical="center" wrapText="1"/>
    </xf>
    <xf numFmtId="0" fontId="85" fillId="40" borderId="30" xfId="0" applyFont="1" applyFill="1" applyBorder="1" applyAlignment="1">
      <alignment horizontal="center" vertical="center" wrapText="1"/>
    </xf>
    <xf numFmtId="0" fontId="4" fillId="38" borderId="18" xfId="78" applyFont="1" applyFill="1" applyBorder="1" applyAlignment="1">
      <alignment horizontal="center" vertical="center" wrapText="1"/>
      <protection/>
    </xf>
    <xf numFmtId="0" fontId="4" fillId="38" borderId="19" xfId="78" applyFont="1" applyFill="1" applyBorder="1" applyAlignment="1">
      <alignment horizontal="center" vertical="center" wrapText="1"/>
      <protection/>
    </xf>
    <xf numFmtId="0" fontId="4" fillId="38" borderId="65" xfId="78" applyFont="1" applyFill="1" applyBorder="1" applyAlignment="1">
      <alignment horizontal="center" vertical="center" wrapText="1"/>
      <protection/>
    </xf>
    <xf numFmtId="0" fontId="4" fillId="38" borderId="20" xfId="78" applyFont="1" applyFill="1" applyBorder="1" applyAlignment="1">
      <alignment horizontal="center" vertical="center" wrapText="1"/>
      <protection/>
    </xf>
    <xf numFmtId="182" fontId="5" fillId="36" borderId="21" xfId="0" applyNumberFormat="1" applyFont="1" applyFill="1" applyBorder="1" applyAlignment="1" applyProtection="1">
      <alignment horizontal="center" vertical="center"/>
      <protection/>
    </xf>
    <xf numFmtId="182" fontId="5" fillId="36" borderId="23" xfId="0" applyNumberFormat="1" applyFont="1" applyFill="1" applyBorder="1" applyAlignment="1" applyProtection="1">
      <alignment horizontal="center" vertical="center"/>
      <protection/>
    </xf>
    <xf numFmtId="182" fontId="5" fillId="36" borderId="22" xfId="0" applyNumberFormat="1" applyFont="1" applyFill="1" applyBorder="1" applyAlignment="1" applyProtection="1">
      <alignment horizontal="center" vertical="center"/>
      <protection/>
    </xf>
    <xf numFmtId="17" fontId="13" fillId="41" borderId="66" xfId="0" applyNumberFormat="1"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82" fillId="40" borderId="40" xfId="0" applyFont="1" applyFill="1" applyBorder="1" applyAlignment="1">
      <alignment horizontal="center" vertical="center" wrapText="1"/>
    </xf>
    <xf numFmtId="0" fontId="82" fillId="40" borderId="47" xfId="0" applyFont="1" applyFill="1" applyBorder="1" applyAlignment="1">
      <alignment horizontal="center" vertical="center" wrapText="1"/>
    </xf>
    <xf numFmtId="0" fontId="5" fillId="40" borderId="16" xfId="0" applyFont="1" applyFill="1" applyBorder="1" applyAlignment="1" applyProtection="1">
      <alignment horizontal="center" vertical="center" wrapText="1"/>
      <protection/>
    </xf>
    <xf numFmtId="0" fontId="5" fillId="40" borderId="38" xfId="0" applyFont="1" applyFill="1" applyBorder="1" applyAlignment="1" applyProtection="1">
      <alignment horizontal="center" vertical="center" wrapText="1"/>
      <protection/>
    </xf>
    <xf numFmtId="0" fontId="9" fillId="39" borderId="67" xfId="78" applyFont="1" applyFill="1" applyBorder="1" applyAlignment="1">
      <alignment horizontal="center" vertical="center" wrapText="1"/>
      <protection/>
    </xf>
    <xf numFmtId="0" fontId="9" fillId="39" borderId="68" xfId="78" applyFont="1" applyFill="1" applyBorder="1" applyAlignment="1">
      <alignment horizontal="center" vertical="center" wrapText="1"/>
      <protection/>
    </xf>
    <xf numFmtId="0" fontId="9" fillId="39" borderId="69" xfId="78" applyFont="1" applyFill="1" applyBorder="1" applyAlignment="1">
      <alignment horizontal="center" vertical="center" wrapText="1"/>
      <protection/>
    </xf>
    <xf numFmtId="0" fontId="9" fillId="6" borderId="67" xfId="78" applyFont="1" applyFill="1" applyBorder="1" applyAlignment="1">
      <alignment horizontal="center" vertical="center" wrapText="1"/>
      <protection/>
    </xf>
    <xf numFmtId="0" fontId="9" fillId="6" borderId="68" xfId="78" applyFont="1" applyFill="1" applyBorder="1" applyAlignment="1">
      <alignment horizontal="center" vertical="center" wrapText="1"/>
      <protection/>
    </xf>
    <xf numFmtId="0" fontId="9" fillId="6" borderId="69" xfId="78" applyFont="1" applyFill="1" applyBorder="1" applyAlignment="1">
      <alignment horizontal="center" vertical="center" wrapText="1"/>
      <protection/>
    </xf>
    <xf numFmtId="0" fontId="9" fillId="44" borderId="67" xfId="78" applyFont="1" applyFill="1" applyBorder="1" applyAlignment="1">
      <alignment horizontal="center" vertical="center" wrapText="1"/>
      <protection/>
    </xf>
    <xf numFmtId="0" fontId="9" fillId="44" borderId="68" xfId="78" applyFont="1" applyFill="1" applyBorder="1" applyAlignment="1">
      <alignment horizontal="center" vertical="center" wrapText="1"/>
      <protection/>
    </xf>
    <xf numFmtId="0" fontId="9" fillId="44" borderId="69" xfId="78" applyFont="1" applyFill="1" applyBorder="1" applyAlignment="1">
      <alignment horizontal="center" vertical="center" wrapText="1"/>
      <protection/>
    </xf>
    <xf numFmtId="0" fontId="13" fillId="0" borderId="40" xfId="0" applyFont="1" applyBorder="1" applyAlignment="1" applyProtection="1">
      <alignment horizontal="center" vertical="center" wrapText="1"/>
      <protection/>
    </xf>
    <xf numFmtId="0" fontId="13" fillId="0" borderId="70" xfId="0" applyFont="1" applyBorder="1" applyAlignment="1" applyProtection="1">
      <alignment horizontal="center" vertical="center" wrapText="1"/>
      <protection/>
    </xf>
    <xf numFmtId="0" fontId="13" fillId="0" borderId="42" xfId="0" applyFont="1" applyBorder="1" applyAlignment="1" applyProtection="1">
      <alignment horizontal="center" vertical="center" wrapText="1"/>
      <protection/>
    </xf>
    <xf numFmtId="0" fontId="6" fillId="36" borderId="0" xfId="0" applyFont="1" applyFill="1" applyBorder="1" applyAlignment="1" applyProtection="1">
      <alignment horizontal="center" vertical="top"/>
      <protection/>
    </xf>
    <xf numFmtId="0" fontId="82" fillId="0" borderId="16" xfId="0" applyFont="1" applyBorder="1" applyAlignment="1">
      <alignment horizontal="left" vertical="center" wrapText="1"/>
    </xf>
    <xf numFmtId="0" fontId="82" fillId="0" borderId="17" xfId="0" applyFont="1" applyBorder="1" applyAlignment="1">
      <alignment horizontal="left" vertical="center" wrapText="1"/>
    </xf>
    <xf numFmtId="0" fontId="82" fillId="0" borderId="27" xfId="0" applyFont="1" applyBorder="1" applyAlignment="1">
      <alignment horizontal="left" vertical="center" wrapText="1"/>
    </xf>
    <xf numFmtId="0" fontId="13" fillId="0" borderId="6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41" borderId="66" xfId="0" applyFont="1" applyFill="1" applyBorder="1" applyAlignment="1" applyProtection="1">
      <alignment horizontal="center" vertical="center" wrapText="1"/>
      <protection/>
    </xf>
    <xf numFmtId="0" fontId="13" fillId="41" borderId="66" xfId="0" applyFont="1" applyFill="1" applyBorder="1" applyAlignment="1" applyProtection="1">
      <alignment horizontal="left" vertical="center" wrapText="1"/>
      <protection/>
    </xf>
    <xf numFmtId="0" fontId="13" fillId="41" borderId="27" xfId="0" applyFont="1" applyFill="1" applyBorder="1" applyAlignment="1" applyProtection="1">
      <alignment horizontal="left" vertical="center" wrapText="1"/>
      <protection/>
    </xf>
    <xf numFmtId="0" fontId="5" fillId="40" borderId="66"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13" fillId="0" borderId="71" xfId="0" applyFont="1" applyBorder="1" applyAlignment="1" applyProtection="1">
      <alignment horizontal="left" vertical="center" wrapText="1"/>
      <protection/>
    </xf>
    <xf numFmtId="0" fontId="13" fillId="0" borderId="72" xfId="0" applyFont="1" applyBorder="1" applyAlignment="1" applyProtection="1">
      <alignment horizontal="left" vertical="center" wrapText="1"/>
      <protection/>
    </xf>
    <xf numFmtId="0" fontId="13" fillId="0" borderId="55" xfId="0" applyFont="1" applyBorder="1" applyAlignment="1" applyProtection="1">
      <alignment horizontal="left" vertical="center" wrapText="1"/>
      <protection/>
    </xf>
    <xf numFmtId="0" fontId="53" fillId="36" borderId="0" xfId="0" applyFont="1" applyFill="1" applyBorder="1" applyAlignment="1" applyProtection="1">
      <alignment horizontal="center"/>
      <protection/>
    </xf>
    <xf numFmtId="0" fontId="83" fillId="0" borderId="17" xfId="0" applyFont="1" applyBorder="1" applyAlignment="1" applyProtection="1">
      <alignment horizontal="center" vertical="center" wrapText="1"/>
      <protection/>
    </xf>
    <xf numFmtId="0" fontId="83" fillId="0" borderId="27" xfId="0" applyFont="1" applyBorder="1" applyAlignment="1" applyProtection="1">
      <alignment horizontal="center" vertical="center" wrapText="1"/>
      <protection/>
    </xf>
    <xf numFmtId="0" fontId="90" fillId="0" borderId="0" xfId="0" applyFont="1" applyAlignment="1" applyProtection="1">
      <alignment horizontal="center" vertical="center"/>
      <protection locked="0"/>
    </xf>
    <xf numFmtId="0" fontId="78" fillId="0" borderId="73" xfId="0" applyFont="1" applyBorder="1" applyAlignment="1">
      <alignment horizontal="left"/>
    </xf>
    <xf numFmtId="0" fontId="78" fillId="0" borderId="74" xfId="0" applyFont="1" applyBorder="1" applyAlignment="1">
      <alignment horizontal="left"/>
    </xf>
    <xf numFmtId="0" fontId="78" fillId="0" borderId="75" xfId="0" applyFont="1" applyBorder="1" applyAlignment="1">
      <alignment horizontal="left"/>
    </xf>
    <xf numFmtId="0" fontId="5" fillId="36" borderId="67" xfId="0" applyFont="1" applyFill="1" applyBorder="1" applyAlignment="1" applyProtection="1">
      <alignment horizontal="left" vertical="center"/>
      <protection/>
    </xf>
    <xf numFmtId="0" fontId="5" fillId="36" borderId="68" xfId="0" applyFont="1" applyFill="1" applyBorder="1" applyAlignment="1" applyProtection="1">
      <alignment horizontal="left" vertical="center"/>
      <protection/>
    </xf>
    <xf numFmtId="0" fontId="5" fillId="36" borderId="69" xfId="0" applyFont="1" applyFill="1" applyBorder="1" applyAlignment="1" applyProtection="1">
      <alignment horizontal="left" vertical="center"/>
      <protection/>
    </xf>
    <xf numFmtId="0" fontId="2" fillId="36" borderId="0" xfId="0" applyFont="1" applyFill="1" applyBorder="1" applyAlignment="1" applyProtection="1">
      <alignment horizontal="center" vertical="center"/>
      <protection/>
    </xf>
    <xf numFmtId="0" fontId="11" fillId="36" borderId="0" xfId="0" applyFont="1" applyFill="1" applyBorder="1" applyAlignment="1" applyProtection="1">
      <alignment horizontal="center" vertical="top"/>
      <protection/>
    </xf>
    <xf numFmtId="0" fontId="5" fillId="36" borderId="73" xfId="0" applyFont="1" applyFill="1" applyBorder="1" applyAlignment="1" applyProtection="1">
      <alignment horizontal="left" vertical="top"/>
      <protection/>
    </xf>
    <xf numFmtId="0" fontId="5" fillId="36" borderId="74" xfId="0" applyFont="1" applyFill="1" applyBorder="1" applyAlignment="1" applyProtection="1">
      <alignment horizontal="left" vertical="top"/>
      <protection/>
    </xf>
    <xf numFmtId="0" fontId="5" fillId="36" borderId="75" xfId="0" applyFont="1" applyFill="1" applyBorder="1" applyAlignment="1" applyProtection="1">
      <alignment horizontal="left" vertical="top"/>
      <protection/>
    </xf>
    <xf numFmtId="0" fontId="91" fillId="44" borderId="76" xfId="0" applyFont="1" applyFill="1" applyBorder="1" applyAlignment="1">
      <alignment horizontal="center" vertical="center" wrapText="1"/>
    </xf>
    <xf numFmtId="0" fontId="91" fillId="44" borderId="77" xfId="0" applyFont="1" applyFill="1" applyBorder="1" applyAlignment="1">
      <alignment horizontal="center" vertical="center" wrapText="1"/>
    </xf>
    <xf numFmtId="0" fontId="91" fillId="44" borderId="43" xfId="0" applyFont="1" applyFill="1" applyBorder="1" applyAlignment="1">
      <alignment horizontal="center" vertical="center" wrapText="1"/>
    </xf>
    <xf numFmtId="0" fontId="77" fillId="45" borderId="61" xfId="0" applyFont="1" applyFill="1" applyBorder="1" applyAlignment="1">
      <alignment horizontal="center" vertical="center" wrapText="1"/>
    </xf>
    <xf numFmtId="0" fontId="77" fillId="45" borderId="62" xfId="0" applyFont="1" applyFill="1" applyBorder="1" applyAlignment="1">
      <alignment horizontal="center" vertical="center" wrapText="1"/>
    </xf>
    <xf numFmtId="181" fontId="5" fillId="36" borderId="78" xfId="0" applyNumberFormat="1" applyFont="1" applyFill="1" applyBorder="1" applyAlignment="1" applyProtection="1">
      <alignment horizontal="left" vertical="center"/>
      <protection/>
    </xf>
    <xf numFmtId="181" fontId="5" fillId="36" borderId="75" xfId="0" applyNumberFormat="1" applyFont="1" applyFill="1" applyBorder="1" applyAlignment="1" applyProtection="1">
      <alignment horizontal="left" vertical="center"/>
      <protection/>
    </xf>
    <xf numFmtId="181" fontId="5" fillId="36" borderId="79" xfId="0" applyNumberFormat="1" applyFont="1" applyFill="1" applyBorder="1" applyAlignment="1" applyProtection="1">
      <alignment horizontal="center" vertical="center"/>
      <protection/>
    </xf>
    <xf numFmtId="181" fontId="5" fillId="36" borderId="22" xfId="0" applyNumberFormat="1" applyFont="1" applyFill="1" applyBorder="1" applyAlignment="1" applyProtection="1">
      <alignment horizontal="center" vertical="center"/>
      <protection/>
    </xf>
    <xf numFmtId="0" fontId="4" fillId="38" borderId="76" xfId="78" applyFont="1" applyFill="1" applyBorder="1" applyAlignment="1">
      <alignment horizontal="center" vertical="center" wrapText="1"/>
      <protection/>
    </xf>
    <xf numFmtId="0" fontId="4" fillId="38" borderId="77" xfId="78" applyFont="1" applyFill="1" applyBorder="1" applyAlignment="1">
      <alignment horizontal="center" vertical="center" wrapText="1"/>
      <protection/>
    </xf>
    <xf numFmtId="0" fontId="4" fillId="38" borderId="43" xfId="78" applyFont="1" applyFill="1" applyBorder="1" applyAlignment="1">
      <alignment horizontal="center" vertical="center" wrapText="1"/>
      <protection/>
    </xf>
    <xf numFmtId="0" fontId="67" fillId="0" borderId="80" xfId="0" applyFont="1" applyBorder="1" applyAlignment="1">
      <alignment horizontal="center"/>
    </xf>
    <xf numFmtId="0" fontId="67" fillId="0" borderId="24" xfId="0" applyFont="1" applyBorder="1" applyAlignment="1">
      <alignment horizontal="center"/>
    </xf>
    <xf numFmtId="0" fontId="67" fillId="0" borderId="63" xfId="0" applyFont="1" applyBorder="1" applyAlignment="1">
      <alignment horizontal="center"/>
    </xf>
    <xf numFmtId="0" fontId="5" fillId="36" borderId="21" xfId="0" applyNumberFormat="1" applyFont="1" applyFill="1" applyBorder="1" applyAlignment="1" applyProtection="1">
      <alignment horizontal="left" vertical="center"/>
      <protection/>
    </xf>
    <xf numFmtId="0" fontId="5" fillId="36" borderId="23" xfId="0" applyNumberFormat="1" applyFont="1" applyFill="1" applyBorder="1" applyAlignment="1" applyProtection="1">
      <alignment horizontal="left" vertical="center"/>
      <protection/>
    </xf>
    <xf numFmtId="0" fontId="5" fillId="36" borderId="22" xfId="0" applyNumberFormat="1" applyFont="1" applyFill="1" applyBorder="1" applyAlignment="1" applyProtection="1">
      <alignment horizontal="left" vertical="center"/>
      <protection/>
    </xf>
    <xf numFmtId="0" fontId="82" fillId="0" borderId="26" xfId="0" applyFont="1" applyBorder="1" applyAlignment="1">
      <alignment horizontal="left" vertical="center" wrapText="1"/>
    </xf>
    <xf numFmtId="0" fontId="82" fillId="0" borderId="81"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41" borderId="16"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13" fillId="41" borderId="27" xfId="0" applyFont="1" applyFill="1" applyBorder="1" applyAlignment="1">
      <alignment horizontal="center" vertical="center" wrapText="1"/>
    </xf>
    <xf numFmtId="0" fontId="13" fillId="41" borderId="16" xfId="0" applyFont="1" applyFill="1" applyBorder="1" applyAlignment="1">
      <alignment horizontal="left" vertical="center" wrapText="1"/>
    </xf>
    <xf numFmtId="0" fontId="13" fillId="41" borderId="17" xfId="0" applyFont="1" applyFill="1" applyBorder="1" applyAlignment="1">
      <alignment horizontal="left" vertical="center" wrapText="1"/>
    </xf>
    <xf numFmtId="0" fontId="13" fillId="41" borderId="27" xfId="0" applyFont="1" applyFill="1" applyBorder="1" applyAlignment="1">
      <alignment horizontal="left" vertical="center" wrapText="1"/>
    </xf>
    <xf numFmtId="0" fontId="83" fillId="0" borderId="38"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27" xfId="0" applyFont="1" applyBorder="1" applyAlignment="1" applyProtection="1">
      <alignment horizontal="left" vertical="center" wrapText="1"/>
      <protection/>
    </xf>
    <xf numFmtId="0" fontId="13" fillId="0" borderId="76" xfId="0" applyFont="1" applyBorder="1" applyAlignment="1" applyProtection="1">
      <alignment horizontal="center" vertical="center" wrapText="1"/>
      <protection/>
    </xf>
    <xf numFmtId="0" fontId="13" fillId="0" borderId="82" xfId="0" applyFont="1" applyBorder="1" applyAlignment="1" applyProtection="1">
      <alignment horizontal="center" vertical="center" wrapText="1"/>
      <protection/>
    </xf>
    <xf numFmtId="0" fontId="13" fillId="0" borderId="83" xfId="0" applyFont="1" applyBorder="1" applyAlignment="1" applyProtection="1">
      <alignment horizontal="center" vertical="center" wrapText="1"/>
      <protection/>
    </xf>
    <xf numFmtId="0" fontId="13" fillId="40" borderId="16" xfId="0" applyFont="1" applyFill="1" applyBorder="1" applyAlignment="1">
      <alignment horizontal="center" vertical="center" wrapText="1"/>
    </xf>
    <xf numFmtId="0" fontId="13" fillId="40" borderId="17" xfId="0" applyFont="1" applyFill="1" applyBorder="1" applyAlignment="1">
      <alignment horizontal="center" vertical="center" wrapText="1"/>
    </xf>
    <xf numFmtId="0" fontId="13" fillId="40" borderId="2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16"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5" fillId="40" borderId="52" xfId="0" applyFont="1" applyFill="1" applyBorder="1" applyAlignment="1" applyProtection="1">
      <alignment horizontal="center" vertical="center" wrapText="1"/>
      <protection/>
    </xf>
    <xf numFmtId="0" fontId="13" fillId="41" borderId="16" xfId="0" applyFont="1" applyFill="1" applyBorder="1" applyAlignment="1" applyProtection="1">
      <alignment horizontal="left" vertical="center" wrapText="1"/>
      <protection/>
    </xf>
    <xf numFmtId="0" fontId="13" fillId="41" borderId="38" xfId="0" applyFont="1" applyFill="1" applyBorder="1" applyAlignment="1" applyProtection="1">
      <alignment horizontal="left" vertical="center" wrapText="1"/>
      <protection/>
    </xf>
    <xf numFmtId="0" fontId="5" fillId="40" borderId="16"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40" borderId="27" xfId="0" applyFont="1" applyFill="1" applyBorder="1" applyAlignment="1">
      <alignment horizontal="center" vertical="center" wrapText="1"/>
    </xf>
    <xf numFmtId="0" fontId="13" fillId="40" borderId="39" xfId="0" applyFont="1" applyFill="1" applyBorder="1" applyAlignment="1">
      <alignment horizontal="center" vertical="center" wrapText="1"/>
    </xf>
    <xf numFmtId="0" fontId="13" fillId="40" borderId="54" xfId="0" applyFont="1" applyFill="1" applyBorder="1" applyAlignment="1">
      <alignment horizontal="center" vertical="center" wrapText="1"/>
    </xf>
    <xf numFmtId="0" fontId="13" fillId="40" borderId="41" xfId="0" applyFont="1" applyFill="1" applyBorder="1" applyAlignment="1">
      <alignment horizontal="center" vertical="center" wrapText="1"/>
    </xf>
    <xf numFmtId="0" fontId="9" fillId="38" borderId="19" xfId="78" applyFont="1" applyFill="1" applyBorder="1" applyAlignment="1">
      <alignment horizontal="center" vertical="center" wrapText="1"/>
      <protection/>
    </xf>
    <xf numFmtId="0" fontId="85" fillId="40" borderId="39" xfId="0" applyFont="1" applyFill="1" applyBorder="1" applyAlignment="1" applyProtection="1">
      <alignment horizontal="center" vertical="center" wrapText="1"/>
      <protection/>
    </xf>
    <xf numFmtId="0" fontId="85" fillId="40" borderId="54" xfId="0" applyFont="1" applyFill="1" applyBorder="1" applyAlignment="1" applyProtection="1">
      <alignment horizontal="center" vertical="center" wrapText="1"/>
      <protection/>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13" fillId="0" borderId="76" xfId="0" applyFont="1" applyFill="1" applyBorder="1" applyAlignment="1">
      <alignment horizontal="center" vertical="center" wrapText="1"/>
    </xf>
    <xf numFmtId="0" fontId="13" fillId="41" borderId="16" xfId="0" applyFont="1" applyFill="1" applyBorder="1" applyAlignment="1" applyProtection="1">
      <alignment horizontal="center" vertical="center" wrapText="1"/>
      <protection/>
    </xf>
    <xf numFmtId="0" fontId="13" fillId="41" borderId="38" xfId="0" applyFont="1" applyFill="1" applyBorder="1" applyAlignment="1" applyProtection="1">
      <alignment horizontal="center" vertical="center" wrapText="1"/>
      <protection/>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17" fontId="13" fillId="41" borderId="16" xfId="0" applyNumberFormat="1" applyFont="1" applyFill="1" applyBorder="1" applyAlignment="1" applyProtection="1">
      <alignment horizontal="center" vertical="center" wrapText="1"/>
      <protection/>
    </xf>
    <xf numFmtId="0" fontId="17" fillId="38" borderId="42" xfId="94" applyFont="1" applyFill="1" applyBorder="1" applyAlignment="1">
      <alignment horizontal="center" vertical="center"/>
      <protection/>
    </xf>
    <xf numFmtId="0" fontId="17" fillId="38" borderId="27" xfId="94" applyFont="1" applyFill="1" applyBorder="1" applyAlignment="1">
      <alignment horizontal="center" vertical="center"/>
      <protection/>
    </xf>
    <xf numFmtId="0" fontId="17" fillId="38" borderId="41" xfId="94" applyFont="1" applyFill="1" applyBorder="1" applyAlignment="1">
      <alignment horizontal="center" vertical="center"/>
      <protection/>
    </xf>
    <xf numFmtId="0" fontId="0" fillId="43" borderId="65" xfId="0" applyFill="1" applyBorder="1" applyAlignment="1">
      <alignment horizontal="center"/>
    </xf>
    <xf numFmtId="0" fontId="75" fillId="36" borderId="77" xfId="0" applyFont="1" applyFill="1" applyBorder="1" applyAlignment="1">
      <alignment horizontal="center"/>
    </xf>
    <xf numFmtId="49" fontId="3" fillId="0" borderId="61" xfId="94" applyNumberFormat="1" applyFont="1" applyBorder="1" applyAlignment="1">
      <alignment horizontal="center" vertical="center" wrapText="1"/>
      <protection/>
    </xf>
    <xf numFmtId="49" fontId="3" fillId="0" borderId="84" xfId="94" applyNumberFormat="1" applyFont="1" applyBorder="1" applyAlignment="1">
      <alignment horizontal="center" vertical="center" wrapText="1"/>
      <protection/>
    </xf>
    <xf numFmtId="0" fontId="17" fillId="37" borderId="85" xfId="94" applyFont="1" applyFill="1" applyBorder="1" applyAlignment="1">
      <alignment horizontal="center" vertical="center" wrapText="1"/>
      <protection/>
    </xf>
    <xf numFmtId="0" fontId="17" fillId="37" borderId="86" xfId="94" applyFont="1" applyFill="1" applyBorder="1" applyAlignment="1">
      <alignment horizontal="center" vertical="center" wrapText="1"/>
      <protection/>
    </xf>
    <xf numFmtId="0" fontId="17" fillId="38" borderId="87" xfId="94" applyFont="1" applyFill="1" applyBorder="1" applyAlignment="1">
      <alignment horizontal="center" vertical="center"/>
      <protection/>
    </xf>
    <xf numFmtId="0" fontId="17" fillId="38" borderId="88" xfId="94" applyFont="1" applyFill="1" applyBorder="1" applyAlignment="1">
      <alignment horizontal="center" vertical="center"/>
      <protection/>
    </xf>
    <xf numFmtId="0" fontId="17" fillId="38" borderId="84" xfId="94" applyFont="1" applyFill="1" applyBorder="1" applyAlignment="1">
      <alignment horizontal="center" vertical="center"/>
      <protection/>
    </xf>
    <xf numFmtId="2" fontId="3" fillId="0" borderId="89" xfId="94" applyNumberFormat="1" applyFont="1" applyBorder="1" applyAlignment="1">
      <alignment horizontal="center" vertical="center" wrapText="1"/>
      <protection/>
    </xf>
    <xf numFmtId="2" fontId="3" fillId="0" borderId="85" xfId="94" applyNumberFormat="1" applyFont="1" applyBorder="1" applyAlignment="1">
      <alignment horizontal="center" vertical="center" wrapText="1"/>
      <protection/>
    </xf>
    <xf numFmtId="0" fontId="17" fillId="38" borderId="90" xfId="94" applyFont="1" applyFill="1" applyBorder="1" applyAlignment="1">
      <alignment horizontal="center" vertical="center"/>
      <protection/>
    </xf>
    <xf numFmtId="0" fontId="17" fillId="38" borderId="91" xfId="94" applyFont="1" applyFill="1" applyBorder="1" applyAlignment="1">
      <alignment horizontal="center" vertical="center"/>
      <protection/>
    </xf>
    <xf numFmtId="0" fontId="17" fillId="38" borderId="92" xfId="94" applyFont="1" applyFill="1" applyBorder="1" applyAlignment="1">
      <alignment horizontal="center" vertical="center"/>
      <protection/>
    </xf>
    <xf numFmtId="0" fontId="92" fillId="36" borderId="0" xfId="0" applyFont="1" applyFill="1" applyAlignment="1">
      <alignment horizontal="center"/>
    </xf>
    <xf numFmtId="0" fontId="17" fillId="38" borderId="73" xfId="77" applyFont="1" applyFill="1" applyBorder="1" applyAlignment="1">
      <alignment horizontal="center" vertical="center"/>
      <protection/>
    </xf>
    <xf numFmtId="0" fontId="17" fillId="38" borderId="21" xfId="77" applyFont="1" applyFill="1" applyBorder="1" applyAlignment="1">
      <alignment horizontal="center" vertical="center"/>
      <protection/>
    </xf>
    <xf numFmtId="0" fontId="17" fillId="37" borderId="93" xfId="94" applyFont="1" applyFill="1" applyBorder="1" applyAlignment="1">
      <alignment horizontal="center" vertical="center" wrapText="1"/>
      <protection/>
    </xf>
    <xf numFmtId="0" fontId="17" fillId="37" borderId="69" xfId="94" applyFont="1" applyFill="1" applyBorder="1" applyAlignment="1">
      <alignment horizontal="center" vertical="center" wrapText="1"/>
      <protection/>
    </xf>
    <xf numFmtId="0" fontId="17" fillId="37" borderId="68" xfId="94" applyFont="1" applyFill="1" applyBorder="1" applyAlignment="1">
      <alignment horizontal="center" vertical="center" wrapText="1"/>
      <protection/>
    </xf>
    <xf numFmtId="1" fontId="3" fillId="0" borderId="94" xfId="94" applyNumberFormat="1" applyFont="1" applyBorder="1" applyAlignment="1">
      <alignment horizontal="center" vertical="center" wrapText="1"/>
      <protection/>
    </xf>
    <xf numFmtId="1" fontId="3" fillId="0" borderId="95" xfId="94" applyNumberFormat="1" applyFont="1" applyBorder="1" applyAlignment="1">
      <alignment horizontal="center" vertical="center" wrapText="1"/>
      <protection/>
    </xf>
    <xf numFmtId="0" fontId="17" fillId="37" borderId="75" xfId="94" applyFont="1" applyFill="1" applyBorder="1" applyAlignment="1">
      <alignment horizontal="center" vertical="center" wrapText="1"/>
      <protection/>
    </xf>
    <xf numFmtId="0" fontId="17" fillId="37" borderId="89" xfId="94" applyFont="1" applyFill="1" applyBorder="1" applyAlignment="1">
      <alignment horizontal="center" vertical="center" wrapText="1"/>
      <protection/>
    </xf>
    <xf numFmtId="0" fontId="17" fillId="36" borderId="11" xfId="94" applyFont="1" applyFill="1" applyBorder="1" applyAlignment="1">
      <alignment horizontal="center" vertical="center"/>
      <protection/>
    </xf>
    <xf numFmtId="0" fontId="17" fillId="36" borderId="63" xfId="94" applyFont="1" applyFill="1" applyBorder="1" applyAlignment="1">
      <alignment horizontal="center" vertical="center"/>
      <protection/>
    </xf>
    <xf numFmtId="49" fontId="3" fillId="0" borderId="59" xfId="94" applyNumberFormat="1" applyFont="1" applyBorder="1" applyAlignment="1">
      <alignment horizontal="center" vertical="center" wrapText="1"/>
      <protection/>
    </xf>
    <xf numFmtId="49" fontId="3" fillId="0" borderId="92" xfId="94" applyNumberFormat="1" applyFont="1" applyBorder="1" applyAlignment="1">
      <alignment horizontal="center" vertical="center" wrapText="1"/>
      <protection/>
    </xf>
    <xf numFmtId="2" fontId="3" fillId="0" borderId="86" xfId="94" applyNumberFormat="1" applyFont="1" applyBorder="1" applyAlignment="1">
      <alignment horizontal="center" vertical="center" wrapText="1"/>
      <protection/>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Graphics" xfId="48"/>
    <cellStyle name="Incorrecto" xfId="49"/>
    <cellStyle name="Comma" xfId="50"/>
    <cellStyle name="Comma [0]" xfId="51"/>
    <cellStyle name="Millares 10" xfId="52"/>
    <cellStyle name="Millares 10 2" xfId="53"/>
    <cellStyle name="Millares 11" xfId="54"/>
    <cellStyle name="Millares 2" xfId="55"/>
    <cellStyle name="Millares 2 2" xfId="56"/>
    <cellStyle name="Millares 2 3" xfId="57"/>
    <cellStyle name="Millares 2 3 2" xfId="58"/>
    <cellStyle name="Millares 3" xfId="59"/>
    <cellStyle name="Millares 3 2" xfId="60"/>
    <cellStyle name="Millares 4" xfId="61"/>
    <cellStyle name="Millares 5" xfId="62"/>
    <cellStyle name="Millares 6" xfId="63"/>
    <cellStyle name="Millares 7" xfId="64"/>
    <cellStyle name="Millares 8" xfId="65"/>
    <cellStyle name="Millares 9" xfId="66"/>
    <cellStyle name="Currency" xfId="67"/>
    <cellStyle name="Currency [0]" xfId="68"/>
    <cellStyle name="Moneda 2" xfId="69"/>
    <cellStyle name="Moneda 2 2" xfId="70"/>
    <cellStyle name="Neutral" xfId="71"/>
    <cellStyle name="Normal 10" xfId="72"/>
    <cellStyle name="Normal 11" xfId="73"/>
    <cellStyle name="Normal 11 2" xfId="74"/>
    <cellStyle name="Normal 12" xfId="75"/>
    <cellStyle name="Normal 13"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2 3 2" xfId="84"/>
    <cellStyle name="Normal 2 2 2 2_PLAN+REVISADO-+TRANSPARENCIA+GUBERNAMENTAL+(2)" xfId="85"/>
    <cellStyle name="Normal 2 2 2 3" xfId="86"/>
    <cellStyle name="Normal 2 2 2 4" xfId="87"/>
    <cellStyle name="Normal 2 2 2 4 2" xfId="88"/>
    <cellStyle name="Normal 2 2_PLAN+REVISADO-+TRANSPARENCIA+GUBERNAMENTAL+(2)" xfId="89"/>
    <cellStyle name="Normal 2 3" xfId="90"/>
    <cellStyle name="Normal 2 3 2" xfId="91"/>
    <cellStyle name="Normal 2 3 3" xfId="92"/>
    <cellStyle name="Normal 2 3 4" xfId="93"/>
    <cellStyle name="Normal 2 4" xfId="94"/>
    <cellStyle name="Normal 2 4 2" xfId="95"/>
    <cellStyle name="Normal 2_PLAN+REVISADO-+TRANSPARENCIA+GUBERNAMENTAL+(2)" xfId="96"/>
    <cellStyle name="Normal 3" xfId="97"/>
    <cellStyle name="Normal 3 2" xfId="98"/>
    <cellStyle name="Normal 3 2 2" xfId="99"/>
    <cellStyle name="Normal 3 2 3" xfId="100"/>
    <cellStyle name="Normal 3 2 4" xfId="101"/>
    <cellStyle name="Normal 3 3" xfId="102"/>
    <cellStyle name="Normal 3 3 2" xfId="103"/>
    <cellStyle name="Normal 3_PLAN+REVISADO-+TRANSPARENCIA+GUBERNAMENTAL+(2)" xfId="104"/>
    <cellStyle name="Normal 4" xfId="105"/>
    <cellStyle name="Normal 4 2" xfId="106"/>
    <cellStyle name="Normal 5" xfId="107"/>
    <cellStyle name="Normal 5 2" xfId="108"/>
    <cellStyle name="Normal 5 3" xfId="109"/>
    <cellStyle name="Normal 6" xfId="110"/>
    <cellStyle name="Normal 7" xfId="111"/>
    <cellStyle name="Normal 8" xfId="112"/>
    <cellStyle name="Normal 9" xfId="113"/>
    <cellStyle name="Notas" xfId="114"/>
    <cellStyle name="Percent" xfId="115"/>
    <cellStyle name="Porcentual 2" xfId="116"/>
    <cellStyle name="Porcentual 2 2" xfId="117"/>
    <cellStyle name="Porcentual 2 2 2" xfId="118"/>
    <cellStyle name="Porcentual 3" xfId="119"/>
    <cellStyle name="Porcentual 3 2" xfId="120"/>
    <cellStyle name="Porcentual 3 2 2" xfId="121"/>
    <cellStyle name="Porcentual 3 2 2 2" xfId="122"/>
    <cellStyle name="Porcentual 3 2 3" xfId="123"/>
    <cellStyle name="Porcentual 3 3" xfId="124"/>
    <cellStyle name="Porcentual 3 3 2" xfId="125"/>
    <cellStyle name="Porcentual 3 3 3" xfId="126"/>
    <cellStyle name="Porcentual 4" xfId="127"/>
    <cellStyle name="Porcentual 4 2" xfId="128"/>
    <cellStyle name="Porcentual 5" xfId="129"/>
    <cellStyle name="Porcentual 6" xfId="130"/>
    <cellStyle name="Porcentual 6 2" xfId="131"/>
    <cellStyle name="Porcentual 7" xfId="132"/>
    <cellStyle name="Porcentual 7 2" xfId="133"/>
    <cellStyle name="Porcentual 8" xfId="134"/>
    <cellStyle name="Porcentual 8 2" xfId="135"/>
    <cellStyle name="Salida" xfId="136"/>
    <cellStyle name="Texto de advertencia" xfId="137"/>
    <cellStyle name="Texto explicativo" xfId="138"/>
    <cellStyle name="Título" xfId="139"/>
    <cellStyle name="Título 2" xfId="140"/>
    <cellStyle name="Título 3" xfId="141"/>
    <cellStyle name="Total" xfId="142"/>
  </cellStyles>
  <dxfs count="21">
    <dxf>
      <fill>
        <patternFill>
          <bgColor theme="9"/>
        </patternFill>
      </fill>
    </dxf>
    <dxf>
      <fill>
        <patternFill>
          <bgColor rgb="FFFF0000"/>
        </patternFill>
      </fill>
    </dxf>
    <dxf>
      <fill>
        <patternFill>
          <bgColor theme="0" tint="-0.24993999302387238"/>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border/>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0</xdr:row>
      <xdr:rowOff>0</xdr:rowOff>
    </xdr:from>
    <xdr:to>
      <xdr:col>12</xdr:col>
      <xdr:colOff>2019300</xdr:colOff>
      <xdr:row>5</xdr:row>
      <xdr:rowOff>190500</xdr:rowOff>
    </xdr:to>
    <xdr:pic>
      <xdr:nvPicPr>
        <xdr:cNvPr id="1" name="4 Imagen" descr="Logo solo DIGEIG.JPG"/>
        <xdr:cNvPicPr preferRelativeResize="1">
          <a:picLocks noChangeAspect="1"/>
        </xdr:cNvPicPr>
      </xdr:nvPicPr>
      <xdr:blipFill>
        <a:blip r:embed="rId1"/>
        <a:stretch>
          <a:fillRect/>
        </a:stretch>
      </xdr:blipFill>
      <xdr:spPr>
        <a:xfrm>
          <a:off x="21412200" y="0"/>
          <a:ext cx="1466850" cy="1276350"/>
        </a:xfrm>
        <a:prstGeom prst="rect">
          <a:avLst/>
        </a:prstGeom>
        <a:noFill/>
        <a:ln w="9525" cmpd="sng">
          <a:noFill/>
        </a:ln>
      </xdr:spPr>
    </xdr:pic>
    <xdr:clientData/>
  </xdr:twoCellAnchor>
  <xdr:twoCellAnchor editAs="oneCell">
    <xdr:from>
      <xdr:col>0</xdr:col>
      <xdr:colOff>438150</xdr:colOff>
      <xdr:row>0</xdr:row>
      <xdr:rowOff>0</xdr:rowOff>
    </xdr:from>
    <xdr:to>
      <xdr:col>1</xdr:col>
      <xdr:colOff>1352550</xdr:colOff>
      <xdr:row>5</xdr:row>
      <xdr:rowOff>219075</xdr:rowOff>
    </xdr:to>
    <xdr:pic>
      <xdr:nvPicPr>
        <xdr:cNvPr id="2" name="4 Imagen" descr="PRESIDENCIA DE LA REP..jpg"/>
        <xdr:cNvPicPr preferRelativeResize="1">
          <a:picLocks noChangeAspect="1"/>
        </xdr:cNvPicPr>
      </xdr:nvPicPr>
      <xdr:blipFill>
        <a:blip r:embed="rId2"/>
        <a:stretch>
          <a:fillRect/>
        </a:stretch>
      </xdr:blipFill>
      <xdr:spPr>
        <a:xfrm>
          <a:off x="438150" y="0"/>
          <a:ext cx="15240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61"/>
  <sheetViews>
    <sheetView showGridLines="0" tabSelected="1" zoomScale="50" zoomScaleNormal="50" zoomScaleSheetLayoutView="25" zoomScalePageLayoutView="70" workbookViewId="0" topLeftCell="A13">
      <pane ySplit="1035" topLeftCell="A54" activePane="bottomLeft" state="split"/>
      <selection pane="topLeft" activeCell="J13" sqref="J13"/>
      <selection pane="bottomLeft" activeCell="L53" sqref="L53"/>
    </sheetView>
  </sheetViews>
  <sheetFormatPr defaultColWidth="20.7109375" defaultRowHeight="15"/>
  <cols>
    <col min="1" max="1" width="9.140625" style="1" customWidth="1"/>
    <col min="2" max="2" width="57.28125" style="4" customWidth="1"/>
    <col min="3" max="3" width="30.421875" style="4" customWidth="1"/>
    <col min="4" max="4" width="24.140625" style="1" customWidth="1"/>
    <col min="5" max="7" width="20.7109375" style="1" customWidth="1"/>
    <col min="8" max="8" width="25.7109375" style="2" customWidth="1"/>
    <col min="9" max="9" width="25.7109375" style="1" customWidth="1"/>
    <col min="10" max="10" width="35.7109375" style="215" customWidth="1"/>
    <col min="11" max="11" width="20.7109375" style="1" customWidth="1"/>
    <col min="12" max="12" width="21.8515625" style="1" customWidth="1"/>
    <col min="13" max="13" width="58.421875" style="1" customWidth="1"/>
    <col min="14" max="14" width="6.8515625" style="1" customWidth="1"/>
    <col min="15" max="15" width="10.57421875" style="1" customWidth="1"/>
    <col min="16" max="16" width="39.57421875" style="1" customWidth="1"/>
    <col min="17" max="17" width="29.28125" style="1" customWidth="1"/>
    <col min="18" max="16384" width="20.7109375" style="1" customWidth="1"/>
  </cols>
  <sheetData>
    <row r="1" spans="1:17" ht="15">
      <c r="A1" s="279"/>
      <c r="B1" s="279"/>
      <c r="C1" s="279"/>
      <c r="D1" s="279"/>
      <c r="E1" s="279"/>
      <c r="F1" s="279"/>
      <c r="G1" s="279"/>
      <c r="H1" s="279"/>
      <c r="I1" s="279"/>
      <c r="J1" s="279"/>
      <c r="K1" s="279"/>
      <c r="L1" s="279"/>
      <c r="M1" s="279"/>
      <c r="N1" s="279"/>
      <c r="O1" s="279"/>
      <c r="P1" s="279"/>
      <c r="Q1" s="16"/>
    </row>
    <row r="2" spans="1:17" ht="15.75">
      <c r="A2" s="289" t="s">
        <v>12</v>
      </c>
      <c r="B2" s="289"/>
      <c r="C2" s="289"/>
      <c r="D2" s="289"/>
      <c r="E2" s="289"/>
      <c r="F2" s="289"/>
      <c r="G2" s="289"/>
      <c r="H2" s="289"/>
      <c r="I2" s="289"/>
      <c r="J2" s="289"/>
      <c r="K2" s="289"/>
      <c r="L2" s="289"/>
      <c r="M2" s="289"/>
      <c r="N2" s="26"/>
      <c r="O2" s="26"/>
      <c r="P2" s="26"/>
      <c r="Q2" s="26"/>
    </row>
    <row r="3" spans="1:17" ht="14.25">
      <c r="A3" s="290" t="s">
        <v>13</v>
      </c>
      <c r="B3" s="290"/>
      <c r="C3" s="290"/>
      <c r="D3" s="290"/>
      <c r="E3" s="290"/>
      <c r="F3" s="290"/>
      <c r="G3" s="290"/>
      <c r="H3" s="290"/>
      <c r="I3" s="290"/>
      <c r="J3" s="290"/>
      <c r="K3" s="290"/>
      <c r="L3" s="290"/>
      <c r="M3" s="290"/>
      <c r="N3" s="27"/>
      <c r="O3" s="27"/>
      <c r="P3" s="27"/>
      <c r="Q3" s="27"/>
    </row>
    <row r="4" spans="1:17" ht="20.25">
      <c r="A4" s="265" t="s">
        <v>16</v>
      </c>
      <c r="B4" s="265"/>
      <c r="C4" s="265"/>
      <c r="D4" s="265"/>
      <c r="E4" s="265"/>
      <c r="F4" s="265"/>
      <c r="G4" s="265"/>
      <c r="H4" s="265"/>
      <c r="I4" s="265"/>
      <c r="J4" s="265"/>
      <c r="K4" s="265"/>
      <c r="L4" s="265"/>
      <c r="M4" s="265"/>
      <c r="N4" s="28"/>
      <c r="O4" s="28"/>
      <c r="P4" s="28"/>
      <c r="Q4" s="28"/>
    </row>
    <row r="5" spans="1:17" ht="20.25">
      <c r="A5" s="265" t="s">
        <v>14</v>
      </c>
      <c r="B5" s="265"/>
      <c r="C5" s="265"/>
      <c r="D5" s="265"/>
      <c r="E5" s="265"/>
      <c r="F5" s="265"/>
      <c r="G5" s="265"/>
      <c r="H5" s="265"/>
      <c r="I5" s="265"/>
      <c r="J5" s="265"/>
      <c r="K5" s="265"/>
      <c r="L5" s="265"/>
      <c r="M5" s="265"/>
      <c r="N5" s="28"/>
      <c r="O5" s="28"/>
      <c r="P5" s="28"/>
      <c r="Q5" s="28"/>
    </row>
    <row r="6" spans="1:17" ht="21.75" thickBot="1">
      <c r="A6" s="17"/>
      <c r="B6" s="18"/>
      <c r="C6" s="18"/>
      <c r="D6" s="19"/>
      <c r="E6" s="19"/>
      <c r="F6" s="19"/>
      <c r="G6" s="19"/>
      <c r="H6" s="19"/>
      <c r="I6" s="20"/>
      <c r="J6" s="214"/>
      <c r="K6" s="20"/>
      <c r="L6" s="20"/>
      <c r="M6" s="21"/>
      <c r="N6" s="21"/>
      <c r="O6" s="21"/>
      <c r="P6" s="19"/>
      <c r="Q6" s="16"/>
    </row>
    <row r="7" spans="1:16" ht="33" customHeight="1" thickBot="1">
      <c r="A7" s="294" t="s">
        <v>15</v>
      </c>
      <c r="B7" s="295"/>
      <c r="C7" s="295"/>
      <c r="D7" s="295"/>
      <c r="E7" s="295"/>
      <c r="F7" s="295"/>
      <c r="G7" s="295"/>
      <c r="H7" s="295"/>
      <c r="I7" s="295"/>
      <c r="J7" s="295"/>
      <c r="K7" s="295"/>
      <c r="L7" s="295"/>
      <c r="M7" s="296"/>
      <c r="N7" s="25"/>
      <c r="O7" s="297" t="s">
        <v>65</v>
      </c>
      <c r="P7" s="298"/>
    </row>
    <row r="8" spans="1:17" ht="24" customHeight="1">
      <c r="A8" s="291" t="s">
        <v>129</v>
      </c>
      <c r="B8" s="292"/>
      <c r="C8" s="292"/>
      <c r="D8" s="293"/>
      <c r="E8" s="286" t="s">
        <v>130</v>
      </c>
      <c r="F8" s="287"/>
      <c r="G8" s="287"/>
      <c r="H8" s="288"/>
      <c r="I8" s="283" t="s">
        <v>131</v>
      </c>
      <c r="J8" s="284"/>
      <c r="K8" s="285"/>
      <c r="L8" s="299" t="s">
        <v>132</v>
      </c>
      <c r="M8" s="300"/>
      <c r="N8" s="24"/>
      <c r="O8" s="9" t="s">
        <v>7</v>
      </c>
      <c r="P8" s="10" t="s">
        <v>3</v>
      </c>
      <c r="Q8" s="23"/>
    </row>
    <row r="9" spans="1:17" ht="27" customHeight="1" thickBot="1">
      <c r="A9" s="306"/>
      <c r="B9" s="307"/>
      <c r="C9" s="307"/>
      <c r="D9" s="308"/>
      <c r="E9" s="244"/>
      <c r="F9" s="245"/>
      <c r="G9" s="245"/>
      <c r="H9" s="246"/>
      <c r="I9" s="309"/>
      <c r="J9" s="310"/>
      <c r="K9" s="311"/>
      <c r="L9" s="301"/>
      <c r="M9" s="302"/>
      <c r="N9" s="24"/>
      <c r="O9" s="9" t="s">
        <v>8</v>
      </c>
      <c r="P9" s="11" t="s">
        <v>2</v>
      </c>
      <c r="Q9" s="23"/>
    </row>
    <row r="10" spans="1:17" ht="26.25" customHeight="1">
      <c r="A10" s="282"/>
      <c r="B10" s="282"/>
      <c r="C10" s="282"/>
      <c r="D10" s="282"/>
      <c r="E10" s="282"/>
      <c r="F10" s="282"/>
      <c r="G10" s="282"/>
      <c r="H10" s="282"/>
      <c r="I10" s="282"/>
      <c r="J10" s="282"/>
      <c r="K10" s="282"/>
      <c r="L10" s="282"/>
      <c r="M10" s="282"/>
      <c r="N10" s="282"/>
      <c r="O10" s="9" t="s">
        <v>10</v>
      </c>
      <c r="P10" s="12" t="s">
        <v>9</v>
      </c>
      <c r="Q10" s="22"/>
    </row>
    <row r="11" spans="1:16" ht="21" thickBot="1">
      <c r="A11" s="3"/>
      <c r="B11" s="5"/>
      <c r="C11" s="5"/>
      <c r="D11" s="3"/>
      <c r="E11" s="3"/>
      <c r="F11" s="3"/>
      <c r="G11" s="3"/>
      <c r="O11" s="56" t="s">
        <v>113</v>
      </c>
      <c r="P11" s="58" t="s">
        <v>108</v>
      </c>
    </row>
    <row r="12" spans="1:16" ht="30.75" customHeight="1">
      <c r="A12" s="256" t="s">
        <v>64</v>
      </c>
      <c r="B12" s="257"/>
      <c r="C12" s="257"/>
      <c r="D12" s="257"/>
      <c r="E12" s="257"/>
      <c r="F12" s="257"/>
      <c r="G12" s="258"/>
      <c r="H12" s="253" t="s">
        <v>28</v>
      </c>
      <c r="I12" s="254"/>
      <c r="J12" s="255"/>
      <c r="K12" s="259" t="s">
        <v>26</v>
      </c>
      <c r="L12" s="260"/>
      <c r="M12" s="261"/>
      <c r="N12" s="8"/>
      <c r="O12" s="56" t="s">
        <v>110</v>
      </c>
      <c r="P12" s="57" t="s">
        <v>114</v>
      </c>
    </row>
    <row r="13" spans="1:14" ht="87" customHeight="1" thickBot="1">
      <c r="A13" s="49" t="s">
        <v>0</v>
      </c>
      <c r="B13" s="50" t="s">
        <v>29</v>
      </c>
      <c r="C13" s="50" t="s">
        <v>1</v>
      </c>
      <c r="D13" s="50" t="s">
        <v>31</v>
      </c>
      <c r="E13" s="30" t="s">
        <v>32</v>
      </c>
      <c r="F13" s="50" t="s">
        <v>30</v>
      </c>
      <c r="G13" s="51" t="s">
        <v>62</v>
      </c>
      <c r="H13" s="46" t="s">
        <v>63</v>
      </c>
      <c r="I13" s="47" t="s">
        <v>5</v>
      </c>
      <c r="J13" s="48" t="s">
        <v>6</v>
      </c>
      <c r="K13" s="44" t="s">
        <v>27</v>
      </c>
      <c r="L13" s="52" t="s">
        <v>66</v>
      </c>
      <c r="M13" s="45" t="s">
        <v>11</v>
      </c>
      <c r="N13" s="8"/>
    </row>
    <row r="14" spans="1:14" ht="24" customHeight="1" thickBot="1">
      <c r="A14" s="303" t="s">
        <v>33</v>
      </c>
      <c r="B14" s="304"/>
      <c r="C14" s="304"/>
      <c r="D14" s="304"/>
      <c r="E14" s="304"/>
      <c r="F14" s="304"/>
      <c r="G14" s="304"/>
      <c r="H14" s="304"/>
      <c r="I14" s="304"/>
      <c r="J14" s="304"/>
      <c r="K14" s="304"/>
      <c r="L14" s="304"/>
      <c r="M14" s="305"/>
      <c r="N14" s="8"/>
    </row>
    <row r="15" spans="1:14" ht="93.75" customHeight="1" thickBot="1">
      <c r="A15" s="64">
        <v>1</v>
      </c>
      <c r="B15" s="65" t="s">
        <v>17</v>
      </c>
      <c r="C15" s="66" t="s">
        <v>67</v>
      </c>
      <c r="D15" s="67" t="s">
        <v>85</v>
      </c>
      <c r="E15" s="95">
        <v>3</v>
      </c>
      <c r="F15" s="117" t="s">
        <v>118</v>
      </c>
      <c r="G15" s="118">
        <v>4</v>
      </c>
      <c r="H15" s="115"/>
      <c r="I15" s="153"/>
      <c r="J15" s="216" t="s">
        <v>165</v>
      </c>
      <c r="K15" s="68" t="s">
        <v>3</v>
      </c>
      <c r="L15" s="69">
        <v>3</v>
      </c>
      <c r="M15" s="206"/>
      <c r="N15" s="8"/>
    </row>
    <row r="16" spans="1:14" ht="235.5" customHeight="1" thickBot="1">
      <c r="A16" s="64">
        <v>2</v>
      </c>
      <c r="B16" s="71" t="s">
        <v>18</v>
      </c>
      <c r="C16" s="71" t="s">
        <v>68</v>
      </c>
      <c r="D16" s="67" t="s">
        <v>90</v>
      </c>
      <c r="E16" s="95">
        <v>7</v>
      </c>
      <c r="F16" s="117" t="s">
        <v>118</v>
      </c>
      <c r="G16" s="118">
        <v>7</v>
      </c>
      <c r="H16" s="154"/>
      <c r="I16" s="153"/>
      <c r="J16" s="216" t="s">
        <v>166</v>
      </c>
      <c r="K16" s="68" t="s">
        <v>3</v>
      </c>
      <c r="L16" s="69">
        <v>7</v>
      </c>
      <c r="M16" s="210"/>
      <c r="N16" s="29"/>
    </row>
    <row r="17" spans="1:14" s="6" customFormat="1" ht="126.75" thickBot="1">
      <c r="A17" s="64">
        <v>3</v>
      </c>
      <c r="B17" s="72" t="s">
        <v>115</v>
      </c>
      <c r="C17" s="71" t="s">
        <v>69</v>
      </c>
      <c r="D17" s="73" t="s">
        <v>86</v>
      </c>
      <c r="E17" s="96">
        <v>7</v>
      </c>
      <c r="F17" s="117" t="s">
        <v>119</v>
      </c>
      <c r="G17" s="118">
        <v>5</v>
      </c>
      <c r="H17" s="116"/>
      <c r="I17" s="202"/>
      <c r="J17" s="216"/>
      <c r="K17" s="68" t="s">
        <v>2</v>
      </c>
      <c r="L17" s="69">
        <v>4</v>
      </c>
      <c r="M17" s="70"/>
      <c r="N17" s="13"/>
    </row>
    <row r="18" spans="1:14" s="6" customFormat="1" ht="37.5">
      <c r="A18" s="262">
        <v>4</v>
      </c>
      <c r="B18" s="74" t="s">
        <v>19</v>
      </c>
      <c r="C18" s="266" t="s">
        <v>89</v>
      </c>
      <c r="D18" s="266" t="s">
        <v>88</v>
      </c>
      <c r="E18" s="130">
        <v>3</v>
      </c>
      <c r="F18" s="119"/>
      <c r="G18" s="120"/>
      <c r="H18" s="121"/>
      <c r="I18" s="129"/>
      <c r="J18" s="217"/>
      <c r="K18" s="249" t="s">
        <v>3</v>
      </c>
      <c r="L18" s="165"/>
      <c r="M18" s="166"/>
      <c r="N18" s="13"/>
    </row>
    <row r="19" spans="1:14" s="6" customFormat="1" ht="90">
      <c r="A19" s="263"/>
      <c r="B19" s="59" t="s">
        <v>20</v>
      </c>
      <c r="C19" s="267"/>
      <c r="D19" s="267"/>
      <c r="E19" s="131">
        <v>1</v>
      </c>
      <c r="F19" s="132" t="s">
        <v>118</v>
      </c>
      <c r="G19" s="133">
        <v>1</v>
      </c>
      <c r="H19" s="134"/>
      <c r="I19" s="156"/>
      <c r="J19" s="213" t="s">
        <v>159</v>
      </c>
      <c r="K19" s="250"/>
      <c r="L19" s="151">
        <v>1</v>
      </c>
      <c r="M19" s="167"/>
      <c r="N19" s="13"/>
    </row>
    <row r="20" spans="1:14" s="6" customFormat="1" ht="98.25" customHeight="1" thickBot="1">
      <c r="A20" s="264"/>
      <c r="B20" s="60" t="s">
        <v>21</v>
      </c>
      <c r="C20" s="268"/>
      <c r="D20" s="268"/>
      <c r="E20" s="76">
        <v>2</v>
      </c>
      <c r="F20" s="122" t="s">
        <v>118</v>
      </c>
      <c r="G20" s="123">
        <v>4</v>
      </c>
      <c r="H20" s="124"/>
      <c r="I20" s="157"/>
      <c r="J20" s="218" t="s">
        <v>167</v>
      </c>
      <c r="K20" s="169" t="s">
        <v>3</v>
      </c>
      <c r="L20" s="151">
        <v>2</v>
      </c>
      <c r="M20" s="168" t="s">
        <v>136</v>
      </c>
      <c r="N20" s="13"/>
    </row>
    <row r="21" spans="1:14" s="6" customFormat="1" ht="23.25">
      <c r="A21" s="262">
        <v>5</v>
      </c>
      <c r="B21" s="77" t="s">
        <v>22</v>
      </c>
      <c r="C21" s="266" t="s">
        <v>70</v>
      </c>
      <c r="D21" s="266" t="s">
        <v>87</v>
      </c>
      <c r="E21" s="75">
        <v>10</v>
      </c>
      <c r="F21" s="119"/>
      <c r="G21" s="125"/>
      <c r="H21" s="135"/>
      <c r="I21" s="129"/>
      <c r="J21" s="217"/>
      <c r="K21" s="249" t="s">
        <v>2</v>
      </c>
      <c r="L21" s="165"/>
      <c r="M21" s="166"/>
      <c r="N21" s="13"/>
    </row>
    <row r="22" spans="1:14" s="6" customFormat="1" ht="112.5">
      <c r="A22" s="263"/>
      <c r="B22" s="33" t="s">
        <v>23</v>
      </c>
      <c r="C22" s="267"/>
      <c r="D22" s="267"/>
      <c r="E22" s="131">
        <v>5</v>
      </c>
      <c r="F22" s="132" t="s">
        <v>118</v>
      </c>
      <c r="G22" s="136">
        <v>5</v>
      </c>
      <c r="H22" s="134"/>
      <c r="I22" s="156"/>
      <c r="J22" s="213"/>
      <c r="K22" s="250"/>
      <c r="L22" s="151">
        <v>4</v>
      </c>
      <c r="M22" s="211" t="s">
        <v>178</v>
      </c>
      <c r="N22" s="13"/>
    </row>
    <row r="23" spans="1:14" s="6" customFormat="1" ht="90">
      <c r="A23" s="263"/>
      <c r="B23" s="34" t="s">
        <v>24</v>
      </c>
      <c r="C23" s="267"/>
      <c r="D23" s="267"/>
      <c r="E23" s="137">
        <v>2</v>
      </c>
      <c r="F23" s="138" t="s">
        <v>120</v>
      </c>
      <c r="G23" s="139">
        <v>1</v>
      </c>
      <c r="H23" s="155">
        <v>1</v>
      </c>
      <c r="I23" s="158">
        <v>43165</v>
      </c>
      <c r="J23" s="219" t="s">
        <v>133</v>
      </c>
      <c r="K23" s="170" t="s">
        <v>3</v>
      </c>
      <c r="L23" s="151">
        <v>2</v>
      </c>
      <c r="M23" s="167"/>
      <c r="N23" s="13"/>
    </row>
    <row r="24" spans="1:14" s="6" customFormat="1" ht="85.5" customHeight="1" thickBot="1">
      <c r="A24" s="264"/>
      <c r="B24" s="53" t="s">
        <v>25</v>
      </c>
      <c r="C24" s="268"/>
      <c r="D24" s="268"/>
      <c r="E24" s="76">
        <v>3</v>
      </c>
      <c r="F24" s="122" t="s">
        <v>118</v>
      </c>
      <c r="G24" s="126">
        <v>4</v>
      </c>
      <c r="H24" s="124"/>
      <c r="I24" s="157"/>
      <c r="J24" s="218" t="s">
        <v>167</v>
      </c>
      <c r="K24" s="169" t="s">
        <v>3</v>
      </c>
      <c r="L24" s="152">
        <v>3</v>
      </c>
      <c r="M24" s="168"/>
      <c r="N24" s="13"/>
    </row>
    <row r="25" spans="1:16" s="6" customFormat="1" ht="28.5" customHeight="1" thickBot="1">
      <c r="A25" s="240" t="s">
        <v>34</v>
      </c>
      <c r="B25" s="241"/>
      <c r="C25" s="241"/>
      <c r="D25" s="241"/>
      <c r="E25" s="241"/>
      <c r="F25" s="242"/>
      <c r="G25" s="241"/>
      <c r="H25" s="241"/>
      <c r="I25" s="241"/>
      <c r="J25" s="241"/>
      <c r="K25" s="241"/>
      <c r="L25" s="241"/>
      <c r="M25" s="243"/>
      <c r="N25" s="14"/>
      <c r="O25" s="7"/>
      <c r="P25" s="7"/>
    </row>
    <row r="26" spans="1:14" s="6" customFormat="1" ht="207" customHeight="1" thickBot="1">
      <c r="A26" s="64">
        <v>6</v>
      </c>
      <c r="B26" s="72" t="s">
        <v>35</v>
      </c>
      <c r="C26" s="72" t="s">
        <v>71</v>
      </c>
      <c r="D26" s="73" t="s">
        <v>91</v>
      </c>
      <c r="E26" s="94">
        <v>8</v>
      </c>
      <c r="F26" s="127" t="s">
        <v>121</v>
      </c>
      <c r="G26" s="127">
        <v>4</v>
      </c>
      <c r="H26" s="128"/>
      <c r="I26" s="203"/>
      <c r="J26" s="232" t="s">
        <v>160</v>
      </c>
      <c r="K26" s="169" t="s">
        <v>3</v>
      </c>
      <c r="L26" s="69">
        <v>8</v>
      </c>
      <c r="M26" s="233"/>
      <c r="N26" s="14"/>
    </row>
    <row r="27" spans="1:16" s="7" customFormat="1" ht="144.75" thickBot="1">
      <c r="A27" s="64">
        <v>7</v>
      </c>
      <c r="B27" s="72" t="s">
        <v>36</v>
      </c>
      <c r="C27" s="72" t="s">
        <v>72</v>
      </c>
      <c r="D27" s="73" t="s">
        <v>92</v>
      </c>
      <c r="E27" s="94">
        <v>5</v>
      </c>
      <c r="F27" s="127" t="s">
        <v>121</v>
      </c>
      <c r="G27" s="127">
        <v>5</v>
      </c>
      <c r="H27" s="128"/>
      <c r="I27" s="203"/>
      <c r="J27" s="220" t="s">
        <v>168</v>
      </c>
      <c r="K27" s="169" t="s">
        <v>3</v>
      </c>
      <c r="L27" s="69">
        <v>5</v>
      </c>
      <c r="M27" s="209"/>
      <c r="N27" s="14"/>
      <c r="O27" s="6"/>
      <c r="P27" s="6"/>
    </row>
    <row r="28" spans="1:14" s="6" customFormat="1" ht="138" customHeight="1" thickBot="1">
      <c r="A28" s="64">
        <v>8</v>
      </c>
      <c r="B28" s="72" t="s">
        <v>37</v>
      </c>
      <c r="C28" s="66" t="s">
        <v>73</v>
      </c>
      <c r="D28" s="73" t="s">
        <v>93</v>
      </c>
      <c r="E28" s="94">
        <v>2</v>
      </c>
      <c r="F28" s="127" t="s">
        <v>122</v>
      </c>
      <c r="G28" s="127">
        <v>2</v>
      </c>
      <c r="H28" s="128"/>
      <c r="I28" s="159"/>
      <c r="J28" s="221"/>
      <c r="K28" s="69" t="s">
        <v>2</v>
      </c>
      <c r="L28" s="69">
        <v>1</v>
      </c>
      <c r="M28" s="90" t="s">
        <v>158</v>
      </c>
      <c r="N28" s="15"/>
    </row>
    <row r="29" spans="1:14" s="6" customFormat="1" ht="37.5" customHeight="1" thickBot="1">
      <c r="A29" s="303" t="s">
        <v>38</v>
      </c>
      <c r="B29" s="304"/>
      <c r="C29" s="304"/>
      <c r="D29" s="304"/>
      <c r="E29" s="304"/>
      <c r="F29" s="304"/>
      <c r="G29" s="304"/>
      <c r="H29" s="304"/>
      <c r="I29" s="304"/>
      <c r="J29" s="304"/>
      <c r="K29" s="304"/>
      <c r="L29" s="304"/>
      <c r="M29" s="305"/>
      <c r="N29" s="15"/>
    </row>
    <row r="30" spans="1:14" s="6" customFormat="1" ht="114" customHeight="1">
      <c r="A30" s="327">
        <v>9</v>
      </c>
      <c r="B30" s="78" t="s">
        <v>39</v>
      </c>
      <c r="C30" s="276" t="s">
        <v>74</v>
      </c>
      <c r="D30" s="324" t="s">
        <v>112</v>
      </c>
      <c r="E30" s="38">
        <v>7</v>
      </c>
      <c r="F30" s="108"/>
      <c r="G30" s="108"/>
      <c r="H30" s="110"/>
      <c r="I30" s="110"/>
      <c r="J30" s="222"/>
      <c r="K30" s="251" t="s">
        <v>3</v>
      </c>
      <c r="L30" s="171"/>
      <c r="M30" s="174"/>
      <c r="N30" s="15"/>
    </row>
    <row r="31" spans="1:14" s="6" customFormat="1" ht="117" customHeight="1" thickBot="1">
      <c r="A31" s="328"/>
      <c r="B31" s="54" t="s">
        <v>50</v>
      </c>
      <c r="C31" s="277"/>
      <c r="D31" s="325"/>
      <c r="E31" s="140">
        <v>2</v>
      </c>
      <c r="F31" s="111" t="s">
        <v>123</v>
      </c>
      <c r="G31" s="111">
        <v>1</v>
      </c>
      <c r="H31" s="150">
        <v>1</v>
      </c>
      <c r="I31" s="160">
        <v>43150</v>
      </c>
      <c r="J31" s="223" t="s">
        <v>134</v>
      </c>
      <c r="K31" s="252"/>
      <c r="L31" s="173">
        <v>2</v>
      </c>
      <c r="M31" s="175"/>
      <c r="N31" s="14"/>
    </row>
    <row r="32" spans="1:14" s="6" customFormat="1" ht="94.5" customHeight="1" thickBot="1">
      <c r="A32" s="328"/>
      <c r="B32" s="54" t="s">
        <v>51</v>
      </c>
      <c r="C32" s="277"/>
      <c r="D32" s="325"/>
      <c r="E32" s="141">
        <v>1</v>
      </c>
      <c r="F32" s="142" t="s">
        <v>123</v>
      </c>
      <c r="G32" s="142">
        <v>1</v>
      </c>
      <c r="H32" s="144">
        <v>1</v>
      </c>
      <c r="I32" s="161">
        <v>43178</v>
      </c>
      <c r="J32" s="224" t="s">
        <v>135</v>
      </c>
      <c r="K32" s="145" t="s">
        <v>3</v>
      </c>
      <c r="L32" s="173">
        <v>1</v>
      </c>
      <c r="M32" s="175"/>
      <c r="N32" s="15"/>
    </row>
    <row r="33" spans="1:14" s="6" customFormat="1" ht="24.75" customHeight="1">
      <c r="A33" s="328"/>
      <c r="B33" s="312" t="s">
        <v>52</v>
      </c>
      <c r="C33" s="277"/>
      <c r="D33" s="325"/>
      <c r="E33" s="280">
        <v>4</v>
      </c>
      <c r="F33" s="269" t="s">
        <v>124</v>
      </c>
      <c r="G33" s="269">
        <v>2</v>
      </c>
      <c r="H33" s="271">
        <v>1</v>
      </c>
      <c r="I33" s="247">
        <v>43221</v>
      </c>
      <c r="J33" s="272" t="s">
        <v>157</v>
      </c>
      <c r="K33" s="274" t="s">
        <v>2</v>
      </c>
      <c r="L33" s="172"/>
      <c r="M33" s="175"/>
      <c r="N33" s="15"/>
    </row>
    <row r="34" spans="1:14" s="6" customFormat="1" ht="99" customHeight="1" thickBot="1">
      <c r="A34" s="329"/>
      <c r="B34" s="313"/>
      <c r="C34" s="278"/>
      <c r="D34" s="326"/>
      <c r="E34" s="281"/>
      <c r="F34" s="270"/>
      <c r="G34" s="270"/>
      <c r="H34" s="248"/>
      <c r="I34" s="248"/>
      <c r="J34" s="273"/>
      <c r="K34" s="275"/>
      <c r="L34" s="207">
        <v>1</v>
      </c>
      <c r="M34" s="208" t="s">
        <v>179</v>
      </c>
      <c r="N34" s="14"/>
    </row>
    <row r="35" spans="1:16" s="6" customFormat="1" ht="97.5" customHeight="1">
      <c r="A35" s="262">
        <v>10</v>
      </c>
      <c r="B35" s="79" t="s">
        <v>40</v>
      </c>
      <c r="C35" s="324" t="s">
        <v>75</v>
      </c>
      <c r="D35" s="336" t="s">
        <v>95</v>
      </c>
      <c r="E35" s="38">
        <v>8</v>
      </c>
      <c r="F35" s="108"/>
      <c r="G35" s="108"/>
      <c r="H35" s="110"/>
      <c r="I35" s="110"/>
      <c r="J35" s="222"/>
      <c r="K35" s="251" t="s">
        <v>110</v>
      </c>
      <c r="L35" s="171"/>
      <c r="M35" s="174"/>
      <c r="N35" s="14"/>
      <c r="O35" s="7"/>
      <c r="P35" s="7"/>
    </row>
    <row r="36" spans="1:16" s="6" customFormat="1" ht="72" customHeight="1">
      <c r="A36" s="263"/>
      <c r="B36" s="36" t="s">
        <v>56</v>
      </c>
      <c r="C36" s="325"/>
      <c r="D36" s="337"/>
      <c r="E36" s="280">
        <v>3</v>
      </c>
      <c r="F36" s="146" t="s">
        <v>110</v>
      </c>
      <c r="G36" s="146" t="s">
        <v>110</v>
      </c>
      <c r="H36" s="147" t="s">
        <v>110</v>
      </c>
      <c r="I36" s="147" t="s">
        <v>110</v>
      </c>
      <c r="J36" s="225" t="s">
        <v>110</v>
      </c>
      <c r="K36" s="338"/>
      <c r="L36" s="172"/>
      <c r="M36" s="175"/>
      <c r="N36" s="15"/>
      <c r="O36" s="7"/>
      <c r="P36" s="7"/>
    </row>
    <row r="37" spans="1:16" s="7" customFormat="1" ht="70.5" customHeight="1">
      <c r="A37" s="263"/>
      <c r="B37" s="37" t="s">
        <v>55</v>
      </c>
      <c r="C37" s="325"/>
      <c r="D37" s="337"/>
      <c r="E37" s="323"/>
      <c r="F37" s="111" t="s">
        <v>125</v>
      </c>
      <c r="G37" s="111"/>
      <c r="H37" s="112"/>
      <c r="I37" s="112"/>
      <c r="J37" s="226" t="s">
        <v>169</v>
      </c>
      <c r="K37" s="107" t="s">
        <v>2</v>
      </c>
      <c r="L37" s="212">
        <v>1</v>
      </c>
      <c r="M37" s="235" t="s">
        <v>174</v>
      </c>
      <c r="N37" s="15"/>
      <c r="O37" s="6"/>
      <c r="P37" s="6"/>
    </row>
    <row r="38" spans="1:16" s="7" customFormat="1" ht="87" customHeight="1">
      <c r="A38" s="263"/>
      <c r="B38" s="35" t="s">
        <v>53</v>
      </c>
      <c r="C38" s="325"/>
      <c r="D38" s="337"/>
      <c r="E38" s="141">
        <v>2</v>
      </c>
      <c r="F38" s="142" t="s">
        <v>128</v>
      </c>
      <c r="G38" s="142">
        <v>1</v>
      </c>
      <c r="H38" s="143"/>
      <c r="I38" s="143"/>
      <c r="J38" s="227"/>
      <c r="K38" s="145" t="s">
        <v>9</v>
      </c>
      <c r="L38" s="212">
        <v>0</v>
      </c>
      <c r="M38" s="236" t="s">
        <v>175</v>
      </c>
      <c r="N38" s="14"/>
      <c r="O38" s="6"/>
      <c r="P38" s="6"/>
    </row>
    <row r="39" spans="1:14" s="6" customFormat="1" ht="253.5" customHeight="1" thickBot="1">
      <c r="A39" s="263"/>
      <c r="B39" s="62" t="s">
        <v>54</v>
      </c>
      <c r="C39" s="325"/>
      <c r="D39" s="337"/>
      <c r="E39" s="63">
        <v>3</v>
      </c>
      <c r="F39" s="109" t="s">
        <v>126</v>
      </c>
      <c r="G39" s="109">
        <v>5</v>
      </c>
      <c r="H39" s="163">
        <v>1</v>
      </c>
      <c r="I39" s="164">
        <v>43191</v>
      </c>
      <c r="J39" s="228" t="s">
        <v>156</v>
      </c>
      <c r="K39" s="106" t="s">
        <v>3</v>
      </c>
      <c r="L39" s="173">
        <v>3</v>
      </c>
      <c r="M39" s="175" t="s">
        <v>177</v>
      </c>
      <c r="N39" s="14"/>
    </row>
    <row r="40" spans="1:14" s="6" customFormat="1" ht="34.5" customHeight="1">
      <c r="A40" s="352">
        <v>11</v>
      </c>
      <c r="B40" s="102" t="s">
        <v>116</v>
      </c>
      <c r="C40" s="97"/>
      <c r="D40" s="93"/>
      <c r="E40" s="98">
        <v>7</v>
      </c>
      <c r="F40" s="108"/>
      <c r="G40" s="113"/>
      <c r="H40" s="353"/>
      <c r="I40" s="358"/>
      <c r="J40" s="339" t="s">
        <v>170</v>
      </c>
      <c r="K40" s="251" t="s">
        <v>3</v>
      </c>
      <c r="L40" s="350">
        <v>4</v>
      </c>
      <c r="M40" s="348"/>
      <c r="N40" s="14"/>
    </row>
    <row r="41" spans="1:14" s="6" customFormat="1" ht="90" customHeight="1" thickBot="1">
      <c r="A41" s="334"/>
      <c r="B41" s="103" t="s">
        <v>117</v>
      </c>
      <c r="C41" s="315" t="s">
        <v>76</v>
      </c>
      <c r="D41" s="61" t="s">
        <v>96</v>
      </c>
      <c r="E41" s="140">
        <v>4</v>
      </c>
      <c r="F41" s="149" t="s">
        <v>121</v>
      </c>
      <c r="G41" s="111">
        <v>5</v>
      </c>
      <c r="H41" s="354"/>
      <c r="I41" s="354"/>
      <c r="J41" s="340"/>
      <c r="K41" s="252"/>
      <c r="L41" s="351"/>
      <c r="M41" s="349"/>
      <c r="N41" s="14"/>
    </row>
    <row r="42" spans="1:14" s="6" customFormat="1" ht="120.75" customHeight="1" thickBot="1">
      <c r="A42" s="335"/>
      <c r="B42" s="81" t="s">
        <v>41</v>
      </c>
      <c r="C42" s="316"/>
      <c r="D42" s="82" t="s">
        <v>97</v>
      </c>
      <c r="E42" s="80">
        <v>3</v>
      </c>
      <c r="F42" s="114" t="s">
        <v>118</v>
      </c>
      <c r="G42" s="114">
        <v>1</v>
      </c>
      <c r="H42" s="201"/>
      <c r="I42" s="201"/>
      <c r="J42" s="229" t="s">
        <v>161</v>
      </c>
      <c r="K42" s="169" t="s">
        <v>2</v>
      </c>
      <c r="L42" s="204">
        <v>2.25</v>
      </c>
      <c r="M42" s="237"/>
      <c r="N42" s="14"/>
    </row>
    <row r="43" spans="1:49" s="32" customFormat="1" ht="111" customHeight="1" thickBot="1">
      <c r="A43" s="83">
        <v>12</v>
      </c>
      <c r="B43" s="65" t="s">
        <v>42</v>
      </c>
      <c r="C43" s="84" t="s">
        <v>77</v>
      </c>
      <c r="D43" s="84" t="s">
        <v>99</v>
      </c>
      <c r="E43" s="99">
        <v>3</v>
      </c>
      <c r="F43" s="85" t="s">
        <v>128</v>
      </c>
      <c r="G43" s="85">
        <v>5</v>
      </c>
      <c r="H43" s="104"/>
      <c r="I43" s="104"/>
      <c r="J43" s="230"/>
      <c r="K43" s="105" t="s">
        <v>9</v>
      </c>
      <c r="L43" s="205">
        <v>0</v>
      </c>
      <c r="M43" s="239" t="s">
        <v>182</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83">
        <v>13</v>
      </c>
      <c r="B44" s="72" t="s">
        <v>43</v>
      </c>
      <c r="C44" s="84" t="s">
        <v>94</v>
      </c>
      <c r="D44" s="84" t="s">
        <v>98</v>
      </c>
      <c r="E44" s="99">
        <v>3</v>
      </c>
      <c r="F44" s="85" t="s">
        <v>127</v>
      </c>
      <c r="G44" s="85">
        <v>1</v>
      </c>
      <c r="H44" s="104"/>
      <c r="I44" s="104"/>
      <c r="J44" s="230"/>
      <c r="K44" s="105" t="s">
        <v>3</v>
      </c>
      <c r="L44" s="234">
        <v>3</v>
      </c>
      <c r="M44" s="86" t="s">
        <v>180</v>
      </c>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75">
      <c r="A45" s="333">
        <v>14</v>
      </c>
      <c r="B45" s="79" t="s">
        <v>44</v>
      </c>
      <c r="C45" s="314" t="s">
        <v>78</v>
      </c>
      <c r="D45" s="314" t="s">
        <v>100</v>
      </c>
      <c r="E45" s="98">
        <v>7</v>
      </c>
      <c r="F45" s="355" t="s">
        <v>127</v>
      </c>
      <c r="G45" s="355">
        <v>1</v>
      </c>
      <c r="H45" s="317"/>
      <c r="I45" s="317"/>
      <c r="J45" s="320" t="s">
        <v>162</v>
      </c>
      <c r="K45" s="341" t="s">
        <v>3</v>
      </c>
      <c r="L45" s="330">
        <v>7</v>
      </c>
      <c r="M45" s="344" t="s">
        <v>183</v>
      </c>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3.25">
      <c r="A46" s="334"/>
      <c r="B46" s="39" t="s">
        <v>45</v>
      </c>
      <c r="C46" s="315"/>
      <c r="D46" s="315"/>
      <c r="E46" s="100">
        <v>2</v>
      </c>
      <c r="F46" s="356"/>
      <c r="G46" s="356"/>
      <c r="H46" s="318"/>
      <c r="I46" s="318"/>
      <c r="J46" s="321"/>
      <c r="K46" s="342"/>
      <c r="L46" s="331"/>
      <c r="M46" s="345"/>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7.5">
      <c r="A47" s="334"/>
      <c r="B47" s="40" t="s">
        <v>46</v>
      </c>
      <c r="C47" s="315"/>
      <c r="D47" s="315"/>
      <c r="E47" s="100">
        <v>2</v>
      </c>
      <c r="F47" s="356"/>
      <c r="G47" s="356"/>
      <c r="H47" s="318"/>
      <c r="I47" s="318"/>
      <c r="J47" s="321"/>
      <c r="K47" s="342"/>
      <c r="L47" s="331"/>
      <c r="M47" s="345"/>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3.25">
      <c r="A48" s="334"/>
      <c r="B48" s="40" t="s">
        <v>47</v>
      </c>
      <c r="C48" s="315"/>
      <c r="D48" s="315"/>
      <c r="E48" s="100">
        <v>1</v>
      </c>
      <c r="F48" s="356"/>
      <c r="G48" s="356"/>
      <c r="H48" s="318"/>
      <c r="I48" s="318"/>
      <c r="J48" s="321"/>
      <c r="K48" s="342"/>
      <c r="L48" s="331"/>
      <c r="M48" s="345"/>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4" thickBot="1">
      <c r="A49" s="335"/>
      <c r="B49" s="87" t="s">
        <v>48</v>
      </c>
      <c r="C49" s="316"/>
      <c r="D49" s="316"/>
      <c r="E49" s="148">
        <v>2</v>
      </c>
      <c r="F49" s="357"/>
      <c r="G49" s="357"/>
      <c r="H49" s="319"/>
      <c r="I49" s="319"/>
      <c r="J49" s="322"/>
      <c r="K49" s="343"/>
      <c r="L49" s="332"/>
      <c r="M49" s="346"/>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108.75" thickBot="1">
      <c r="A50" s="83">
        <v>15</v>
      </c>
      <c r="B50" s="72" t="s">
        <v>49</v>
      </c>
      <c r="C50" s="84" t="s">
        <v>79</v>
      </c>
      <c r="D50" s="84" t="s">
        <v>101</v>
      </c>
      <c r="E50" s="101">
        <v>5</v>
      </c>
      <c r="F50" s="85" t="s">
        <v>127</v>
      </c>
      <c r="G50" s="85">
        <v>1</v>
      </c>
      <c r="H50" s="104"/>
      <c r="I50" s="104"/>
      <c r="J50" s="230" t="s">
        <v>162</v>
      </c>
      <c r="K50" s="105" t="s">
        <v>3</v>
      </c>
      <c r="L50" s="234">
        <v>5</v>
      </c>
      <c r="M50" s="86" t="s">
        <v>184</v>
      </c>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40" t="s">
        <v>61</v>
      </c>
      <c r="B51" s="241"/>
      <c r="C51" s="241"/>
      <c r="D51" s="241"/>
      <c r="E51" s="241"/>
      <c r="F51" s="241"/>
      <c r="G51" s="241"/>
      <c r="H51" s="241"/>
      <c r="I51" s="241"/>
      <c r="J51" s="241"/>
      <c r="K51" s="241"/>
      <c r="L51" s="241"/>
      <c r="M51" s="243"/>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129" customHeight="1" thickBot="1">
      <c r="A52" s="83">
        <v>16</v>
      </c>
      <c r="B52" s="72" t="s">
        <v>57</v>
      </c>
      <c r="C52" s="72" t="s">
        <v>80</v>
      </c>
      <c r="D52" s="88" t="s">
        <v>102</v>
      </c>
      <c r="E52" s="99">
        <v>4</v>
      </c>
      <c r="F52" s="85" t="s">
        <v>125</v>
      </c>
      <c r="G52" s="85">
        <v>1</v>
      </c>
      <c r="H52" s="89"/>
      <c r="I52" s="89"/>
      <c r="J52" s="230" t="s">
        <v>171</v>
      </c>
      <c r="K52" s="105" t="s">
        <v>3</v>
      </c>
      <c r="L52" s="177">
        <v>4</v>
      </c>
      <c r="M52" s="238" t="s">
        <v>181</v>
      </c>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90.75" thickBot="1">
      <c r="A53" s="83">
        <v>17</v>
      </c>
      <c r="B53" s="72" t="s">
        <v>58</v>
      </c>
      <c r="C53" s="72" t="s">
        <v>81</v>
      </c>
      <c r="D53" s="88" t="s">
        <v>103</v>
      </c>
      <c r="E53" s="99">
        <v>6</v>
      </c>
      <c r="F53" s="85" t="s">
        <v>118</v>
      </c>
      <c r="G53" s="85">
        <v>12</v>
      </c>
      <c r="H53" s="89"/>
      <c r="I53" s="162"/>
      <c r="J53" s="230" t="s">
        <v>163</v>
      </c>
      <c r="K53" s="105" t="s">
        <v>2</v>
      </c>
      <c r="L53" s="178">
        <v>5.25</v>
      </c>
      <c r="M53" s="90" t="s">
        <v>176</v>
      </c>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90.75" thickBot="1">
      <c r="A54" s="83">
        <v>18</v>
      </c>
      <c r="B54" s="72" t="s">
        <v>59</v>
      </c>
      <c r="C54" s="91" t="s">
        <v>82</v>
      </c>
      <c r="D54" s="88" t="s">
        <v>104</v>
      </c>
      <c r="E54" s="99">
        <v>1</v>
      </c>
      <c r="F54" s="85" t="s">
        <v>118</v>
      </c>
      <c r="G54" s="85" t="s">
        <v>110</v>
      </c>
      <c r="H54" s="89"/>
      <c r="I54" s="89"/>
      <c r="J54" s="230" t="s">
        <v>172</v>
      </c>
      <c r="K54" s="105" t="s">
        <v>3</v>
      </c>
      <c r="L54" s="178">
        <v>1</v>
      </c>
      <c r="M54" s="9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324.75" thickBot="1">
      <c r="A55" s="83">
        <v>19</v>
      </c>
      <c r="B55" s="72" t="s">
        <v>60</v>
      </c>
      <c r="C55" s="72" t="s">
        <v>83</v>
      </c>
      <c r="D55" s="88" t="s">
        <v>105</v>
      </c>
      <c r="E55" s="99">
        <v>2</v>
      </c>
      <c r="F55" s="85" t="s">
        <v>118</v>
      </c>
      <c r="G55" s="85" t="s">
        <v>110</v>
      </c>
      <c r="H55" s="89"/>
      <c r="I55" s="162"/>
      <c r="J55" s="230" t="s">
        <v>173</v>
      </c>
      <c r="K55" s="105" t="s">
        <v>3</v>
      </c>
      <c r="L55" s="178">
        <v>2</v>
      </c>
      <c r="M55" s="9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83">
        <v>20</v>
      </c>
      <c r="B56" s="72" t="s">
        <v>4</v>
      </c>
      <c r="C56" s="72" t="s">
        <v>84</v>
      </c>
      <c r="D56" s="92" t="s">
        <v>106</v>
      </c>
      <c r="E56" s="99">
        <v>2</v>
      </c>
      <c r="F56" s="85" t="s">
        <v>128</v>
      </c>
      <c r="G56" s="85" t="s">
        <v>110</v>
      </c>
      <c r="H56" s="89"/>
      <c r="I56" s="89"/>
      <c r="J56" s="230" t="s">
        <v>164</v>
      </c>
      <c r="K56" s="105" t="s">
        <v>3</v>
      </c>
      <c r="L56" s="176">
        <v>2</v>
      </c>
      <c r="M56" s="9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347" t="s">
        <v>111</v>
      </c>
      <c r="I57" s="347"/>
      <c r="J57" s="347"/>
      <c r="K57" s="347"/>
      <c r="L57" s="179">
        <f>L15+L16+L17+L18+L21++L26+L27+L28+L30+L35+L41+L43+L44+L45+L50+L52+L53+L54+L55+L56+L42+L39+L38+L37+L34+L32+L31+L24+L23+L22+L20+L19</f>
        <v>79.5</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3.25">
      <c r="A58" s="31"/>
      <c r="B58" s="31"/>
      <c r="C58" s="31"/>
      <c r="D58" s="31"/>
      <c r="E58" s="31"/>
      <c r="F58" s="31"/>
      <c r="G58" s="31"/>
      <c r="H58" s="31"/>
      <c r="I58" s="31"/>
      <c r="J58" s="2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2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2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2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sheetProtection/>
  <protectedRanges>
    <protectedRange sqref="D52:F52" name="Actividad 13_4"/>
    <protectedRange sqref="D43:G44" name="Actividad 11_4"/>
    <protectedRange sqref="B39:M40 L53:L55 L42" name="Actividad 10_4"/>
    <protectedRange sqref="B23:M23" name="Actividad 2_4"/>
    <protectedRange sqref="B26:C28" name="Actividad 4_4"/>
    <protectedRange sqref="B32:I32 K32:M32" name="Actividad 6_4"/>
    <protectedRange sqref="B33:J35 L33:M35 K33:K34" name="actividad 7_4"/>
    <protectedRange sqref="K30 B30:J31 L30:M31" name="Actividad 5_4"/>
    <protectedRange sqref="B24:M24 K42 K26:K27" name="Actividad 3_4"/>
    <protectedRange sqref="B15:C22 K18 D18:J22 L18:M22 K20:K21" name="Actividad 1_4"/>
    <protectedRange sqref="M55 I56:L56 I55:K55" name="Actividad 16_2_1"/>
    <protectedRange sqref="K54 M54" name="Actividad 15_2_1"/>
    <protectedRange sqref="K52:L52" name="Actividad 13_2_1"/>
    <protectedRange sqref="I44:M44 I43:K43 M43" name="Actividad 11_2_1"/>
    <protectedRange sqref="H28:L28 J32 H26:J27 L26:L27" name="Actividad 4_2_1"/>
    <protectedRange sqref="H16:L16 I15:L15 I17:L17" name="Actividad 1_2_1"/>
    <protectedRange sqref="K53 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s>
  <autoFilter ref="A13:M57"/>
  <mergeCells count="68">
    <mergeCell ref="M45:M49"/>
    <mergeCell ref="H57:K57"/>
    <mergeCell ref="M40:M41"/>
    <mergeCell ref="L40:L41"/>
    <mergeCell ref="A40:A42"/>
    <mergeCell ref="H40:H41"/>
    <mergeCell ref="F45:F49"/>
    <mergeCell ref="G45:G49"/>
    <mergeCell ref="I40:I41"/>
    <mergeCell ref="K40:K41"/>
    <mergeCell ref="A51:M51"/>
    <mergeCell ref="L45:L49"/>
    <mergeCell ref="A45:A49"/>
    <mergeCell ref="A35:A39"/>
    <mergeCell ref="C35:C39"/>
    <mergeCell ref="D35:D39"/>
    <mergeCell ref="K35:K36"/>
    <mergeCell ref="C41:C42"/>
    <mergeCell ref="J40:J41"/>
    <mergeCell ref="K45:K49"/>
    <mergeCell ref="B33:B34"/>
    <mergeCell ref="A29:M29"/>
    <mergeCell ref="C45:C49"/>
    <mergeCell ref="D45:D49"/>
    <mergeCell ref="I45:I49"/>
    <mergeCell ref="J45:J49"/>
    <mergeCell ref="E36:E37"/>
    <mergeCell ref="D30:D34"/>
    <mergeCell ref="A30:A34"/>
    <mergeCell ref="H45:H49"/>
    <mergeCell ref="A8:D8"/>
    <mergeCell ref="A7:M7"/>
    <mergeCell ref="O7:P7"/>
    <mergeCell ref="L8:M8"/>
    <mergeCell ref="L9:M9"/>
    <mergeCell ref="A14:M14"/>
    <mergeCell ref="A9:D9"/>
    <mergeCell ref="I9:K9"/>
    <mergeCell ref="A1:P1"/>
    <mergeCell ref="E33:E34"/>
    <mergeCell ref="A10:N10"/>
    <mergeCell ref="A18:A20"/>
    <mergeCell ref="I8:K8"/>
    <mergeCell ref="E8:H8"/>
    <mergeCell ref="A2:M2"/>
    <mergeCell ref="C21:C24"/>
    <mergeCell ref="A3:M3"/>
    <mergeCell ref="F33:F34"/>
    <mergeCell ref="A4:M4"/>
    <mergeCell ref="A5:M5"/>
    <mergeCell ref="C18:C20"/>
    <mergeCell ref="D18:D20"/>
    <mergeCell ref="G33:G34"/>
    <mergeCell ref="H33:H34"/>
    <mergeCell ref="J33:J34"/>
    <mergeCell ref="K33:K34"/>
    <mergeCell ref="D21:D24"/>
    <mergeCell ref="C30:C34"/>
    <mergeCell ref="A25:M25"/>
    <mergeCell ref="E9:H9"/>
    <mergeCell ref="I33:I34"/>
    <mergeCell ref="K18:K19"/>
    <mergeCell ref="K21:K22"/>
    <mergeCell ref="K30:K31"/>
    <mergeCell ref="H12:J12"/>
    <mergeCell ref="A12:G12"/>
    <mergeCell ref="K12:M12"/>
    <mergeCell ref="A21:A24"/>
  </mergeCells>
  <conditionalFormatting sqref="K28:L28">
    <cfRule type="expression" priority="110" dxfId="1" stopIfTrue="1">
      <formula>K28="NC"</formula>
    </cfRule>
    <cfRule type="expression" priority="111" dxfId="8" stopIfTrue="1">
      <formula>K28="PE"</formula>
    </cfRule>
    <cfRule type="expression" priority="112" dxfId="5" stopIfTrue="1">
      <formula>K28="PA"</formula>
    </cfRule>
    <cfRule type="expression" priority="113" dxfId="3" stopIfTrue="1">
      <formula>K28="C"</formula>
    </cfRule>
  </conditionalFormatting>
  <conditionalFormatting sqref="K15:L15">
    <cfRule type="expression" priority="82" dxfId="1" stopIfTrue="1">
      <formula>K15:K23="NC"</formula>
    </cfRule>
    <cfRule type="expression" priority="83" dxfId="8" stopIfTrue="1">
      <formula>K15:K23="PE"</formula>
    </cfRule>
    <cfRule type="expression" priority="84" dxfId="5" stopIfTrue="1">
      <formula>K15:K23="PA"</formula>
    </cfRule>
    <cfRule type="expression" priority="85" dxfId="3" stopIfTrue="1">
      <formula>K15:K23="C"</formula>
    </cfRule>
  </conditionalFormatting>
  <conditionalFormatting sqref="K26:L26">
    <cfRule type="expression" priority="78" dxfId="1" stopIfTrue="1">
      <formula>K26="NC"</formula>
    </cfRule>
    <cfRule type="expression" priority="79" dxfId="8" stopIfTrue="1">
      <formula>K26="PE"</formula>
    </cfRule>
    <cfRule type="expression" priority="80" dxfId="5" stopIfTrue="1">
      <formula>K26="PA"</formula>
    </cfRule>
    <cfRule type="expression" priority="81" dxfId="3" stopIfTrue="1">
      <formula>K26="C"</formula>
    </cfRule>
  </conditionalFormatting>
  <conditionalFormatting sqref="K27:L27">
    <cfRule type="expression" priority="70" dxfId="1" stopIfTrue="1">
      <formula>K27="NC"</formula>
    </cfRule>
    <cfRule type="expression" priority="71" dxfId="8" stopIfTrue="1">
      <formula>K27="PE"</formula>
    </cfRule>
    <cfRule type="expression" priority="72" dxfId="5" stopIfTrue="1">
      <formula>K27="PA"</formula>
    </cfRule>
    <cfRule type="expression" priority="73" dxfId="3" stopIfTrue="1">
      <formula>K27="C"</formula>
    </cfRule>
  </conditionalFormatting>
  <conditionalFormatting sqref="H1 H6">
    <cfRule type="containsText" priority="6" dxfId="6" operator="containsText" text="Sin empezar">
      <formula>NOT(ISERROR(SEARCH("Sin empezar",H1)))</formula>
    </cfRule>
    <cfRule type="containsText" priority="7" dxfId="5" operator="containsText" stopIfTrue="1" text="En progreso">
      <formula>NOT(ISERROR(SEARCH("En progreso",H1)))</formula>
    </cfRule>
    <cfRule type="containsText" priority="8" dxfId="4" operator="containsText" stopIfTrue="1" text="Completado">
      <formula>NOT(ISERROR(SEARCH("Completado",H1)))</formula>
    </cfRule>
    <cfRule type="iconSet" priority="9" dxfId="19">
      <iconSet iconSet="3Symbols2">
        <cfvo type="percent" val="0"/>
        <cfvo type="percent" val="33"/>
        <cfvo type="percent" val="67"/>
      </iconSet>
    </cfRule>
  </conditionalFormatting>
  <conditionalFormatting sqref="K52:K56 K50 K42:K45 K15:K18 K23:K24 K20:K21 K32:K33 K30 K37:K40 K35 K26:K28">
    <cfRule type="containsText" priority="5" dxfId="20" operator="containsText" text="Cumplido">
      <formula>NOT(ISERROR(SEARCH("Cumplido",K15)))</formula>
    </cfRule>
  </conditionalFormatting>
  <conditionalFormatting sqref="K52:K56 K50 K42:K45 K15:K18 K23:K24 K20:K21 K32:K33 K30 K37:K40 K35 K26:K28">
    <cfRule type="containsText" priority="1" dxfId="2" operator="containsText" text="N/A">
      <formula>NOT(ISERROR(SEARCH("N/A",K15)))</formula>
    </cfRule>
    <cfRule type="containsText" priority="2" dxfId="1" operator="containsText" text="No Cumplido">
      <formula>NOT(ISERROR(SEARCH("No Cumplido",K15)))</formula>
    </cfRule>
    <cfRule type="containsText" priority="3" dxfId="0" operator="containsText" text="Pendiente">
      <formula>NOT(ISERROR(SEARCH("Pendiente",K15)))</formula>
    </cfRule>
    <cfRule type="containsText" priority="4" dxfId="5" operator="containsText" text="Parcial">
      <formula>NOT(ISERROR(SEARCH("Parcial",K15)))</formula>
    </cfRule>
  </conditionalFormatting>
  <dataValidations count="60">
    <dataValidation type="list" allowBlank="1" showInputMessage="1" showErrorMessage="1" sqref="N41:N42 N25:N38">
      <formula1>$Q$13:$Q$15</formula1>
    </dataValidation>
    <dataValidation type="custom" allowBlank="1" showInputMessage="1" showErrorMessage="1" error="Estos datos no deben modificarse." sqref="C56 C54">
      <formula1>C56</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10;" sqref="B28 B35 C15 C35:C42 D30:D34 C45:D49">
      <formula1>B28</formula1>
    </dataValidation>
    <dataValidation type="custom" showInputMessage="1" showErrorMessage="1" error="Esta información no puede modificarse.&#10;"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10;" sqref="B26 C26:C28">
      <formula1>SUM(B26:B28)</formula1>
    </dataValidation>
    <dataValidation type="custom" allowBlank="1" showInputMessage="1" showErrorMessage="1" error="Esta información no puede modificarse.&#10;" sqref="B27 C43:C44">
      <formula1>SUM(B27:B28)</formula1>
    </dataValidation>
    <dataValidation type="custom" allowBlank="1" showInputMessage="1" showErrorMessage="1" error="Esta información no puede modificarse.&#10;" sqref="B30:B34 B52:B56">
      <formula1>SUM(B30:B34)</formula1>
    </dataValidation>
    <dataValidation type="custom" allowBlank="1" showInputMessage="1" showErrorMessage="1" error="Esta información no puede modificarse.&#10;" sqref="C16:C17 C21:C24">
      <formula1>SUM(C16:C24)</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5">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E54">
      <formula1>1</formula1>
      <formula2>1</formula2>
    </dataValidation>
    <dataValidation type="whole" allowBlank="1" showInputMessage="1" showErrorMessage="1" sqref="E20 E23 E28 E31 E38 E46:E47 E49 E55:E56">
      <formula1>2</formula1>
      <formula2>2</formula2>
    </dataValidation>
    <dataValidation type="whole" allowBlank="1" showInputMessage="1" showErrorMessage="1" sqref="E21">
      <formula1>10</formula1>
      <formula2>10</formula2>
    </dataValidation>
    <dataValidation type="whole" allowBlank="1" showInputMessage="1" showErrorMessage="1" sqref="E22 E27 E50">
      <formula1>5</formula1>
      <formula2>5</formula2>
    </dataValidation>
    <dataValidation type="custom" showInputMessage="1" showErrorMessage="1" error="Esta información no puede modificarse.&#10;"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10;" sqref="C50 C52 C55 D56">
      <formula1>SUM(B44,B46,B49,C50)</formula1>
    </dataValidation>
    <dataValidation type="custom" showInputMessage="1" showErrorMessage="1" error="Esta información no puede modificarse.&#10;" sqref="D35:D40">
      <formula1>D35</formula1>
    </dataValidation>
    <dataValidation type="custom" allowBlank="1" showInputMessage="1" showErrorMessage="1" error="Esta información no puede modificarse.&#10;" sqref="D50 D41:D44">
      <formula1>SUM(D53,D52,D51,D50,D59)</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whole" operator="lessThanOrEqual" allowBlank="1" showInputMessage="1" showErrorMessage="1" sqref="L28 L56">
      <formula1>2</formula1>
    </dataValidation>
    <dataValidation type="whole" operator="lessThanOrEqual" allowBlank="1" showInputMessage="1" showErrorMessage="1" sqref="L18 L44">
      <formula1>3</formula1>
    </dataValidation>
    <dataValidation type="whole" operator="lessThanOrEqual" allowBlank="1" showInputMessage="1" showErrorMessage="1" sqref="L52">
      <formula1>4</formula1>
    </dataValidation>
    <dataValidation type="whole" operator="lessThanOrEqual" allowBlank="1" showInputMessage="1" showErrorMessage="1" sqref="L27 L50">
      <formula1>5</formula1>
    </dataValidation>
    <dataValidation type="whole" operator="lessThanOrEqual" allowBlank="1" showInputMessage="1" showErrorMessage="1" sqref="L16:L17 L45:L49 L30:L34">
      <formula1>7</formula1>
    </dataValidation>
    <dataValidation type="whole" operator="lessThanOrEqual" allowBlank="1" showInputMessage="1" showErrorMessage="1" sqref="L35:L38 L40">
      <formula1>8</formula1>
    </dataValidation>
    <dataValidation type="whole" operator="lessThanOrEqual" allowBlank="1" showInputMessage="1" showErrorMessage="1" sqref="L26 L21:L23">
      <formula1>10</formula1>
    </dataValidation>
    <dataValidation type="custom" allowBlank="1" showInputMessage="1" showErrorMessage="1" error="Esta información no puede modificarse.&#10;" sqref="B36:B40">
      <formula1>SUM(B35:B50)</formula1>
    </dataValidation>
    <dataValidation type="custom" allowBlank="1" showInputMessage="1" showErrorMessage="1" error="Esta información no puede modificarse.&#10;" sqref="B41">
      <formula1>SUM(B39:B54)</formula1>
    </dataValidation>
    <dataValidation type="custom" allowBlank="1" showInputMessage="1" showErrorMessage="1" error="Esta información no puede modificarse.&#10;" sqref="B42:B50">
      <formula1>SUM(B41:B55)</formula1>
    </dataValidation>
    <dataValidation type="custom" allowBlank="1" showInputMessage="1" showErrorMessage="1" error="Esta información no puede modificarse.&#10;" sqref="C30:C34">
      <formula1>SUM(C30:C50)</formula1>
    </dataValidation>
    <dataValidation type="custom" allowBlank="1" showInputMessage="1" showErrorMessage="1" sqref="F36">
      <formula1>"N/A"</formula1>
    </dataValidation>
    <dataValidation type="custom" allowBlank="1" showInputMessage="1" showErrorMessage="1" sqref="F23 F31:F32">
      <formula1>"T1"</formula1>
    </dataValidation>
    <dataValidation type="custom" allowBlank="1" showInputMessage="1" showErrorMessage="1" sqref="F22 F24 F42 F53:F55 F15:F16 F18:F20">
      <formula1>"T1/T2/T3/T4"</formula1>
    </dataValidation>
    <dataValidation type="custom" allowBlank="1" showInputMessage="1" showErrorMessage="1" sqref="F28">
      <formula1>"T1/T3"</formula1>
    </dataValidation>
    <dataValidation type="custom" allowBlank="1" showInputMessage="1" showErrorMessage="1" sqref="F39">
      <formula1>"T1/T4"</formula1>
    </dataValidation>
    <dataValidation type="custom" showInputMessage="1" showErrorMessage="1" sqref="F17 F56">
      <formula1>F17</formula1>
    </dataValidation>
    <dataValidation type="custom" showInputMessage="1" showErrorMessage="1" sqref="F26:F27 F41">
      <formula1>"T2/T3/T4"</formula1>
    </dataValidation>
    <dataValidation type="custom" showInputMessage="1" showErrorMessage="1" sqref="F33:F34">
      <formula1>"T2/T4"</formula1>
    </dataValidation>
    <dataValidation type="custom" showInputMessage="1" showErrorMessage="1" sqref="F52">
      <formula1>"T3"</formula1>
    </dataValidation>
    <dataValidation type="custom" showInputMessage="1" showErrorMessage="1" sqref="F45:F50">
      <formula1>"T4"</formula1>
    </dataValidation>
    <dataValidation type="whole" operator="equal" showInputMessage="1" showErrorMessage="1" sqref="G19 G23 G31:G32 G38 G42 G44:G50 G52">
      <formula1>1</formula1>
    </dataValidation>
    <dataValidation type="whole" operator="equal" showInputMessage="1" showErrorMessage="1" sqref="G28 G33:G34">
      <formula1>2</formula1>
    </dataValidation>
    <dataValidation type="whole" operator="equal" showInputMessage="1" showErrorMessage="1" sqref="G15 G20 G24 G26">
      <formula1>4</formula1>
    </dataValidation>
    <dataValidation type="whole" operator="equal" showInputMessage="1" showErrorMessage="1" sqref="G17 G22 G27 G39 G41 G43">
      <formula1>5</formula1>
    </dataValidation>
    <dataValidation type="whole" operator="equal" showInputMessage="1" showErrorMessage="1" sqref="G16">
      <formula1>7</formula1>
    </dataValidation>
    <dataValidation type="whole" operator="equal" showInputMessage="1" showErrorMessage="1" sqref="G53">
      <formula1>12</formula1>
    </dataValidation>
    <dataValidation type="custom" showInputMessage="1" showErrorMessage="1" sqref="G36 G54:G56">
      <formula1>"N/A"</formula1>
    </dataValidation>
    <dataValidation type="list" allowBlank="1" showInputMessage="1" showErrorMessage="1" sqref="K42 K15:K18 K20:K21 K23:K24 K26:K27">
      <formula1>$P$8:$P$12</formula1>
    </dataValidation>
    <dataValidation type="decimal" operator="lessThanOrEqual" allowBlank="1" showInputMessage="1" showErrorMessage="1" sqref="L15 L19:L20">
      <formula1>3</formula1>
    </dataValidation>
    <dataValidation type="decimal" operator="lessThanOrEqual" allowBlank="1" showInputMessage="1" showErrorMessage="1" sqref="L24">
      <formula1>10</formula1>
    </dataValidation>
    <dataValidation type="custom" allowBlank="1" showInputMessage="1" showErrorMessage="1" sqref="F43">
      <formula1>"T3/T4"</formula1>
    </dataValidation>
    <dataValidation type="decimal" operator="lessThanOrEqual" allowBlank="1" showInputMessage="1" showErrorMessage="1" sqref="L42">
      <formula1>8</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38" r:id="rId2"/>
  <rowBreaks count="1" manualBreakCount="1">
    <brk id="52" max="25" man="1"/>
  </rowBreaks>
  <drawing r:id="rId1"/>
</worksheet>
</file>

<file path=xl/worksheets/sheet2.xml><?xml version="1.0" encoding="utf-8"?>
<worksheet xmlns="http://schemas.openxmlformats.org/spreadsheetml/2006/main" xmlns:r="http://schemas.openxmlformats.org/officeDocument/2006/relationships">
  <dimension ref="B2:K13"/>
  <sheetViews>
    <sheetView zoomScalePageLayoutView="0" workbookViewId="0" topLeftCell="A1">
      <selection activeCell="D17" sqref="D17"/>
    </sheetView>
  </sheetViews>
  <sheetFormatPr defaultColWidth="11.421875" defaultRowHeight="15"/>
  <cols>
    <col min="5" max="5" width="13.7109375" style="0" customWidth="1"/>
    <col min="6" max="6" width="13.57421875" style="0" customWidth="1"/>
    <col min="7" max="7" width="13.8515625" style="0" customWidth="1"/>
    <col min="8" max="8" width="14.57421875" style="0" customWidth="1"/>
    <col min="11" max="11" width="14.8515625" style="0" customWidth="1"/>
  </cols>
  <sheetData>
    <row r="2" spans="2:11" ht="21">
      <c r="B2" s="376" t="s">
        <v>137</v>
      </c>
      <c r="C2" s="376"/>
      <c r="D2" s="376"/>
      <c r="E2" s="376"/>
      <c r="F2" s="376"/>
      <c r="G2" s="376"/>
      <c r="H2" s="376"/>
      <c r="I2" s="376"/>
      <c r="J2" s="376"/>
      <c r="K2" s="376"/>
    </row>
    <row r="3" spans="2:11" ht="15.75" thickBot="1">
      <c r="B3" s="180"/>
      <c r="C3" s="180"/>
      <c r="D3" s="180"/>
      <c r="E3" s="180"/>
      <c r="F3" s="180"/>
      <c r="G3" s="180"/>
      <c r="H3" s="180"/>
      <c r="I3" s="180"/>
      <c r="J3" s="180"/>
      <c r="K3" s="180"/>
    </row>
    <row r="4" spans="2:11" ht="15">
      <c r="B4" s="377" t="s">
        <v>138</v>
      </c>
      <c r="C4" s="379" t="s">
        <v>139</v>
      </c>
      <c r="D4" s="380"/>
      <c r="E4" s="381" t="s">
        <v>140</v>
      </c>
      <c r="F4" s="381"/>
      <c r="G4" s="381"/>
      <c r="H4" s="381"/>
      <c r="I4" s="380"/>
      <c r="J4" s="382"/>
      <c r="K4" s="384" t="s">
        <v>141</v>
      </c>
    </row>
    <row r="5" spans="2:11" ht="33.75" customHeight="1" thickBot="1">
      <c r="B5" s="378"/>
      <c r="C5" s="386" t="s">
        <v>142</v>
      </c>
      <c r="D5" s="387"/>
      <c r="E5" s="181" t="s">
        <v>143</v>
      </c>
      <c r="F5" s="182" t="s">
        <v>144</v>
      </c>
      <c r="G5" s="183" t="s">
        <v>145</v>
      </c>
      <c r="H5" s="184" t="s">
        <v>146</v>
      </c>
      <c r="I5" s="185" t="s">
        <v>110</v>
      </c>
      <c r="J5" s="383"/>
      <c r="K5" s="385"/>
    </row>
    <row r="6" spans="2:11" ht="15">
      <c r="B6" s="186">
        <v>1</v>
      </c>
      <c r="C6" s="388" t="s">
        <v>147</v>
      </c>
      <c r="D6" s="389"/>
      <c r="E6" s="187">
        <f>COUNTIF('Evaluación PT 2018'!K15:K24,"Cumplido")</f>
        <v>6</v>
      </c>
      <c r="F6" s="188">
        <f>+COUNTIF('Evaluación PT 2018'!K15:K24,"Parcial")</f>
        <v>2</v>
      </c>
      <c r="G6" s="188">
        <f>+COUNTIF('Evaluación PT 2018'!K15:K24,"Pendiente")</f>
        <v>0</v>
      </c>
      <c r="H6" s="189">
        <f>+COUNTIF('Evaluación PT 2018'!K15:K24,"No cumplido")</f>
        <v>0</v>
      </c>
      <c r="I6" s="188">
        <f>+COUNTIF('Evaluación PT 2018'!K15:K24,"N/A")</f>
        <v>0</v>
      </c>
      <c r="J6" s="383"/>
      <c r="K6" s="372">
        <f>'Evaluación PT 2018'!L57</f>
        <v>79.5</v>
      </c>
    </row>
    <row r="7" spans="2:11" ht="15">
      <c r="B7" s="190">
        <v>2</v>
      </c>
      <c r="C7" s="364" t="s">
        <v>148</v>
      </c>
      <c r="D7" s="365"/>
      <c r="E7" s="187">
        <f>COUNTIF('Evaluación PT 2018'!K26:K28,"Cumplido")</f>
        <v>2</v>
      </c>
      <c r="F7" s="188">
        <f>+COUNTIF('Evaluación PT 2018'!K26:K28,"Parcial")</f>
        <v>1</v>
      </c>
      <c r="G7" s="188">
        <f>+COUNTIF('Evaluación PT 2018'!K26:K28,"Pendiente")</f>
        <v>0</v>
      </c>
      <c r="H7" s="191">
        <f>+COUNTIF('Evaluación PT 2018'!K26:K28,"No cumplido")</f>
        <v>0</v>
      </c>
      <c r="I7" s="192">
        <f>+COUNTIF('Evaluación PT 2018'!K26:K28,"N/A")</f>
        <v>0</v>
      </c>
      <c r="J7" s="383"/>
      <c r="K7" s="390"/>
    </row>
    <row r="8" spans="2:11" ht="15">
      <c r="B8" s="190">
        <v>3</v>
      </c>
      <c r="C8" s="364" t="s">
        <v>149</v>
      </c>
      <c r="D8" s="365"/>
      <c r="E8" s="187">
        <f>COUNTIF('Evaluación PT 2018'!K30:K50,"Cumplido")</f>
        <v>7</v>
      </c>
      <c r="F8" s="188">
        <f>+COUNTIF('Evaluación PT 2018'!K35:K50,"Parcial")</f>
        <v>2</v>
      </c>
      <c r="G8" s="188">
        <f>+COUNTIF('Evaluación PT 2018'!K30:K50,"Pendiente")</f>
        <v>0</v>
      </c>
      <c r="H8" s="191">
        <f>+COUNTIF('Evaluación PT 2018'!K30:K50,"No cumplido")</f>
        <v>2</v>
      </c>
      <c r="I8" s="192">
        <f>+COUNTIF('Evaluación PT 2018'!K30:K50,"N/A")</f>
        <v>1</v>
      </c>
      <c r="J8" s="383"/>
      <c r="K8" s="366" t="s">
        <v>150</v>
      </c>
    </row>
    <row r="9" spans="2:11" ht="15">
      <c r="B9" s="190">
        <v>4</v>
      </c>
      <c r="C9" s="364" t="s">
        <v>151</v>
      </c>
      <c r="D9" s="365"/>
      <c r="E9" s="187">
        <f>COUNTIF('Evaluación PT 2018'!K52:K56,"Cumplido")</f>
        <v>4</v>
      </c>
      <c r="F9" s="188">
        <f>+COUNTIF('Evaluación PT 2018'!K52:K56,"Parcial")</f>
        <v>1</v>
      </c>
      <c r="G9" s="188">
        <f>+COUNTIF('Evaluación PT 2018'!K52:K56,"Pendiente")</f>
        <v>0</v>
      </c>
      <c r="H9" s="191">
        <f>+COUNTIF('Evaluación PT 2018'!K52:K56,"No cumplido")</f>
        <v>0</v>
      </c>
      <c r="I9" s="192">
        <f>+COUNTIF('Evaluación PT 2018'!K52:K56,"N/A")</f>
        <v>0</v>
      </c>
      <c r="J9" s="383"/>
      <c r="K9" s="367"/>
    </row>
    <row r="10" spans="2:11" ht="15">
      <c r="B10" s="368" t="s">
        <v>152</v>
      </c>
      <c r="C10" s="369"/>
      <c r="D10" s="370"/>
      <c r="E10" s="193">
        <f>SUM(E6:E9)</f>
        <v>19</v>
      </c>
      <c r="F10" s="193">
        <f>SUM(F6:F9)</f>
        <v>6</v>
      </c>
      <c r="G10" s="193">
        <f>SUM(G6:G9)</f>
        <v>0</v>
      </c>
      <c r="H10" s="193">
        <f>SUM(H6:H9)</f>
        <v>2</v>
      </c>
      <c r="I10" s="193">
        <f>SUM(I6:I9)</f>
        <v>1</v>
      </c>
      <c r="J10" s="194">
        <f>SUM(E10:I10)</f>
        <v>28</v>
      </c>
      <c r="K10" s="371">
        <v>0</v>
      </c>
    </row>
    <row r="11" spans="2:11" ht="15">
      <c r="B11" s="373" t="s">
        <v>153</v>
      </c>
      <c r="C11" s="374"/>
      <c r="D11" s="375"/>
      <c r="E11" s="195">
        <f>+E10/J10</f>
        <v>0.6785714285714286</v>
      </c>
      <c r="F11" s="196">
        <f>+F10/J10</f>
        <v>0.21428571428571427</v>
      </c>
      <c r="G11" s="196">
        <f>+G10/J10</f>
        <v>0</v>
      </c>
      <c r="H11" s="197">
        <f>+H10/J10</f>
        <v>0.07142857142857142</v>
      </c>
      <c r="I11" s="198">
        <f>+I10/J10</f>
        <v>0.03571428571428571</v>
      </c>
      <c r="J11" s="199">
        <f>SUM(E11:I11)</f>
        <v>1</v>
      </c>
      <c r="K11" s="372"/>
    </row>
    <row r="12" spans="2:11" ht="15.75" thickBot="1">
      <c r="B12" s="359" t="s">
        <v>154</v>
      </c>
      <c r="C12" s="360"/>
      <c r="D12" s="361"/>
      <c r="E12" s="362"/>
      <c r="F12" s="362"/>
      <c r="G12" s="362"/>
      <c r="H12" s="362"/>
      <c r="I12" s="362"/>
      <c r="J12" s="362"/>
      <c r="K12" s="200">
        <f>K6-K10</f>
        <v>79.5</v>
      </c>
    </row>
    <row r="13" spans="2:11" ht="15">
      <c r="B13" s="363" t="s">
        <v>155</v>
      </c>
      <c r="C13" s="363"/>
      <c r="D13" s="363"/>
      <c r="E13" s="363"/>
      <c r="F13" s="363"/>
      <c r="G13" s="363"/>
      <c r="H13" s="363"/>
      <c r="I13" s="363"/>
      <c r="J13" s="363"/>
      <c r="K13" s="363"/>
    </row>
  </sheetData>
  <sheetProtection/>
  <mergeCells count="19">
    <mergeCell ref="B2:K2"/>
    <mergeCell ref="B4:B5"/>
    <mergeCell ref="C4:D4"/>
    <mergeCell ref="E4:I4"/>
    <mergeCell ref="J4:J9"/>
    <mergeCell ref="K4:K5"/>
    <mergeCell ref="C5:D5"/>
    <mergeCell ref="C6:D6"/>
    <mergeCell ref="K6:K7"/>
    <mergeCell ref="C7:D7"/>
    <mergeCell ref="B12:D12"/>
    <mergeCell ref="E12:J12"/>
    <mergeCell ref="B13:K13"/>
    <mergeCell ref="C8:D8"/>
    <mergeCell ref="K8:K9"/>
    <mergeCell ref="C9:D9"/>
    <mergeCell ref="B10:D10"/>
    <mergeCell ref="K10:K11"/>
    <mergeCell ref="B11:D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6"/>
  <sheetViews>
    <sheetView zoomScalePageLayoutView="0" workbookViewId="0" topLeftCell="A10">
      <selection activeCell="E16" sqref="E16"/>
    </sheetView>
  </sheetViews>
  <sheetFormatPr defaultColWidth="11.421875" defaultRowHeight="15"/>
  <cols>
    <col min="2" max="2" width="0" style="0" hidden="1" customWidth="1"/>
  </cols>
  <sheetData>
    <row r="2" ht="18.75">
      <c r="B2" s="55" t="s">
        <v>107</v>
      </c>
    </row>
    <row r="3" ht="18.75">
      <c r="B3" s="55" t="s">
        <v>2</v>
      </c>
    </row>
    <row r="4" ht="18.75">
      <c r="B4" s="55" t="s">
        <v>108</v>
      </c>
    </row>
    <row r="5" ht="18.75">
      <c r="B5" s="55" t="s">
        <v>109</v>
      </c>
    </row>
    <row r="6" ht="18.75">
      <c r="B6" s="55"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DPD</dc:creator>
  <cp:keywords/>
  <dc:description/>
  <cp:lastModifiedBy>Nelson Perez</cp:lastModifiedBy>
  <cp:lastPrinted>2018-02-28T17:38:19Z</cp:lastPrinted>
  <dcterms:created xsi:type="dcterms:W3CDTF">2014-10-03T18:34:35Z</dcterms:created>
  <dcterms:modified xsi:type="dcterms:W3CDTF">2019-01-31T14:31:57Z</dcterms:modified>
  <cp:category/>
  <cp:version/>
  <cp:contentType/>
  <cp:contentStatus/>
</cp:coreProperties>
</file>